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\Downloads\"/>
    </mc:Choice>
  </mc:AlternateContent>
  <xr:revisionPtr revIDLastSave="0" documentId="13_ncr:1_{E6D947D9-EA3C-4833-B6C5-13C3D3FE286E}" xr6:coauthVersionLast="47" xr6:coauthVersionMax="47" xr10:uidLastSave="{00000000-0000-0000-0000-000000000000}"/>
  <bookViews>
    <workbookView xWindow="-120" yWindow="-120" windowWidth="29040" windowHeight="15720" xr2:uid="{BBE3AD56-05FD-4C16-9CBF-D8E9379AFC5E}"/>
  </bookViews>
  <sheets>
    <sheet name="Emergenti x TOT" sheetId="1" r:id="rId1"/>
    <sheet name="Talenti 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3" i="2" l="1"/>
  <c r="I43" i="2"/>
  <c r="H43" i="2"/>
  <c r="G43" i="2"/>
  <c r="F43" i="2"/>
  <c r="E43" i="2"/>
  <c r="D43" i="2"/>
  <c r="AD42" i="2"/>
  <c r="AC42" i="2"/>
  <c r="AB42" i="2"/>
  <c r="AA42" i="2"/>
  <c r="AE42" i="2" s="1"/>
  <c r="Y42" i="2"/>
  <c r="X42" i="2"/>
  <c r="W42" i="2"/>
  <c r="V42" i="2"/>
  <c r="U42" i="2"/>
  <c r="T42" i="2"/>
  <c r="S42" i="2"/>
  <c r="R42" i="2"/>
  <c r="M42" i="2"/>
  <c r="K42" i="2"/>
  <c r="AD41" i="2"/>
  <c r="AC41" i="2"/>
  <c r="AB41" i="2"/>
  <c r="AA41" i="2"/>
  <c r="AE41" i="2" s="1"/>
  <c r="Y41" i="2"/>
  <c r="X41" i="2"/>
  <c r="W41" i="2"/>
  <c r="V41" i="2"/>
  <c r="U41" i="2"/>
  <c r="T41" i="2"/>
  <c r="S41" i="2"/>
  <c r="R41" i="2"/>
  <c r="M41" i="2"/>
  <c r="K41" i="2"/>
  <c r="AD40" i="2"/>
  <c r="AC40" i="2"/>
  <c r="AB40" i="2"/>
  <c r="AA40" i="2"/>
  <c r="AE40" i="2" s="1"/>
  <c r="Y40" i="2"/>
  <c r="X40" i="2"/>
  <c r="W40" i="2"/>
  <c r="V40" i="2"/>
  <c r="U40" i="2"/>
  <c r="T40" i="2"/>
  <c r="S40" i="2"/>
  <c r="R40" i="2"/>
  <c r="M40" i="2"/>
  <c r="K40" i="2"/>
  <c r="AD39" i="2"/>
  <c r="AC39" i="2"/>
  <c r="AB39" i="2"/>
  <c r="AA39" i="2"/>
  <c r="AE39" i="2" s="1"/>
  <c r="Y39" i="2"/>
  <c r="X39" i="2"/>
  <c r="W39" i="2"/>
  <c r="V39" i="2"/>
  <c r="U39" i="2"/>
  <c r="T39" i="2"/>
  <c r="S39" i="2"/>
  <c r="R39" i="2"/>
  <c r="M39" i="2"/>
  <c r="K39" i="2"/>
  <c r="AD38" i="2"/>
  <c r="AC38" i="2"/>
  <c r="AB38" i="2"/>
  <c r="AE38" i="2" s="1"/>
  <c r="AA38" i="2"/>
  <c r="Y38" i="2"/>
  <c r="X38" i="2"/>
  <c r="W38" i="2"/>
  <c r="V38" i="2"/>
  <c r="U38" i="2"/>
  <c r="T38" i="2"/>
  <c r="S38" i="2"/>
  <c r="R38" i="2"/>
  <c r="M38" i="2"/>
  <c r="K38" i="2"/>
  <c r="AC37" i="2"/>
  <c r="Y37" i="2"/>
  <c r="X37" i="2"/>
  <c r="W37" i="2"/>
  <c r="V37" i="2"/>
  <c r="U37" i="2"/>
  <c r="T37" i="2"/>
  <c r="S37" i="2"/>
  <c r="R37" i="2"/>
  <c r="AB37" i="2" s="1"/>
  <c r="M37" i="2"/>
  <c r="K37" i="2"/>
  <c r="AD36" i="2"/>
  <c r="AC36" i="2"/>
  <c r="AB36" i="2"/>
  <c r="Y36" i="2"/>
  <c r="X36" i="2"/>
  <c r="W36" i="2"/>
  <c r="V36" i="2"/>
  <c r="U36" i="2"/>
  <c r="T36" i="2"/>
  <c r="S36" i="2"/>
  <c r="R36" i="2"/>
  <c r="AA36" i="2" s="1"/>
  <c r="AE36" i="2" s="1"/>
  <c r="M36" i="2"/>
  <c r="K36" i="2"/>
  <c r="AD35" i="2"/>
  <c r="AC35" i="2"/>
  <c r="AB35" i="2"/>
  <c r="Y35" i="2"/>
  <c r="X35" i="2"/>
  <c r="W35" i="2"/>
  <c r="V35" i="2"/>
  <c r="U35" i="2"/>
  <c r="T35" i="2"/>
  <c r="S35" i="2"/>
  <c r="R35" i="2"/>
  <c r="AA35" i="2" s="1"/>
  <c r="AE35" i="2" s="1"/>
  <c r="M35" i="2"/>
  <c r="K35" i="2"/>
  <c r="AD34" i="2"/>
  <c r="AC34" i="2"/>
  <c r="AB34" i="2"/>
  <c r="Y34" i="2"/>
  <c r="X34" i="2"/>
  <c r="W34" i="2"/>
  <c r="V34" i="2"/>
  <c r="U34" i="2"/>
  <c r="T34" i="2"/>
  <c r="S34" i="2"/>
  <c r="R34" i="2"/>
  <c r="AA34" i="2" s="1"/>
  <c r="AE34" i="2" s="1"/>
  <c r="M34" i="2"/>
  <c r="K34" i="2"/>
  <c r="AD33" i="2"/>
  <c r="Y33" i="2"/>
  <c r="X33" i="2"/>
  <c r="W33" i="2"/>
  <c r="V33" i="2"/>
  <c r="U33" i="2"/>
  <c r="T33" i="2"/>
  <c r="S33" i="2"/>
  <c r="R33" i="2"/>
  <c r="AC33" i="2" s="1"/>
  <c r="M33" i="2"/>
  <c r="K33" i="2"/>
  <c r="AB32" i="2"/>
  <c r="Y32" i="2"/>
  <c r="X32" i="2"/>
  <c r="W32" i="2"/>
  <c r="V32" i="2"/>
  <c r="U32" i="2"/>
  <c r="T32" i="2"/>
  <c r="S32" i="2"/>
  <c r="AD32" i="2" s="1"/>
  <c r="R32" i="2"/>
  <c r="AA32" i="2" s="1"/>
  <c r="M32" i="2"/>
  <c r="K32" i="2"/>
  <c r="AC31" i="2"/>
  <c r="AB31" i="2"/>
  <c r="Y31" i="2"/>
  <c r="X31" i="2"/>
  <c r="W31" i="2"/>
  <c r="V31" i="2"/>
  <c r="U31" i="2"/>
  <c r="T31" i="2"/>
  <c r="AD31" i="2" s="1"/>
  <c r="S31" i="2"/>
  <c r="R31" i="2"/>
  <c r="AA31" i="2" s="1"/>
  <c r="AE31" i="2" s="1"/>
  <c r="M31" i="2"/>
  <c r="K31" i="2"/>
  <c r="AD30" i="2"/>
  <c r="Y30" i="2"/>
  <c r="X30" i="2"/>
  <c r="W30" i="2"/>
  <c r="V30" i="2"/>
  <c r="U30" i="2"/>
  <c r="T30" i="2"/>
  <c r="S30" i="2"/>
  <c r="R30" i="2"/>
  <c r="AC30" i="2" s="1"/>
  <c r="M30" i="2"/>
  <c r="K30" i="2"/>
  <c r="Y29" i="2"/>
  <c r="X29" i="2"/>
  <c r="W29" i="2"/>
  <c r="V29" i="2"/>
  <c r="U29" i="2"/>
  <c r="T29" i="2"/>
  <c r="S29" i="2"/>
  <c r="AD29" i="2" s="1"/>
  <c r="R29" i="2"/>
  <c r="AC29" i="2" s="1"/>
  <c r="M29" i="2"/>
  <c r="K29" i="2"/>
  <c r="Y28" i="2"/>
  <c r="X28" i="2"/>
  <c r="W28" i="2"/>
  <c r="V28" i="2"/>
  <c r="U28" i="2"/>
  <c r="T28" i="2"/>
  <c r="S28" i="2"/>
  <c r="R28" i="2"/>
  <c r="AD28" i="2" s="1"/>
  <c r="M28" i="2"/>
  <c r="K28" i="2"/>
  <c r="Y27" i="2"/>
  <c r="X27" i="2"/>
  <c r="W27" i="2"/>
  <c r="V27" i="2"/>
  <c r="U27" i="2"/>
  <c r="T27" i="2"/>
  <c r="S27" i="2"/>
  <c r="R27" i="2"/>
  <c r="AD27" i="2" s="1"/>
  <c r="M27" i="2"/>
  <c r="K27" i="2"/>
  <c r="Y25" i="2"/>
  <c r="X25" i="2"/>
  <c r="W25" i="2"/>
  <c r="V25" i="2"/>
  <c r="U25" i="2"/>
  <c r="T25" i="2"/>
  <c r="S25" i="2"/>
  <c r="R25" i="2"/>
  <c r="AD25" i="2" s="1"/>
  <c r="M25" i="2"/>
  <c r="K25" i="2"/>
  <c r="Y24" i="2"/>
  <c r="X24" i="2"/>
  <c r="W24" i="2"/>
  <c r="V24" i="2"/>
  <c r="U24" i="2"/>
  <c r="T24" i="2"/>
  <c r="S24" i="2"/>
  <c r="R24" i="2"/>
  <c r="AD24" i="2" s="1"/>
  <c r="M24" i="2"/>
  <c r="K24" i="2"/>
  <c r="Y23" i="2"/>
  <c r="X23" i="2"/>
  <c r="W23" i="2"/>
  <c r="V23" i="2"/>
  <c r="U23" i="2"/>
  <c r="T23" i="2"/>
  <c r="S23" i="2"/>
  <c r="R23" i="2"/>
  <c r="AD23" i="2" s="1"/>
  <c r="M23" i="2"/>
  <c r="K23" i="2"/>
  <c r="Y22" i="2"/>
  <c r="X22" i="2"/>
  <c r="W22" i="2"/>
  <c r="V22" i="2"/>
  <c r="U22" i="2"/>
  <c r="T22" i="2"/>
  <c r="S22" i="2"/>
  <c r="R22" i="2"/>
  <c r="AD22" i="2" s="1"/>
  <c r="M22" i="2"/>
  <c r="K22" i="2"/>
  <c r="Y20" i="2"/>
  <c r="X20" i="2"/>
  <c r="W20" i="2"/>
  <c r="V20" i="2"/>
  <c r="U20" i="2"/>
  <c r="AA20" i="2" s="1"/>
  <c r="T20" i="2"/>
  <c r="S20" i="2"/>
  <c r="R20" i="2"/>
  <c r="AD20" i="2" s="1"/>
  <c r="M20" i="2"/>
  <c r="K20" i="2"/>
  <c r="Y19" i="2"/>
  <c r="X19" i="2"/>
  <c r="W19" i="2"/>
  <c r="V19" i="2"/>
  <c r="AB19" i="2" s="1"/>
  <c r="U19" i="2"/>
  <c r="T19" i="2"/>
  <c r="AA19" i="2" s="1"/>
  <c r="S19" i="2"/>
  <c r="AD19" i="2" s="1"/>
  <c r="R19" i="2"/>
  <c r="M19" i="2"/>
  <c r="K19" i="2"/>
  <c r="Y18" i="2"/>
  <c r="X18" i="2"/>
  <c r="W18" i="2"/>
  <c r="AC18" i="2" s="1"/>
  <c r="V18" i="2"/>
  <c r="AB18" i="2" s="1"/>
  <c r="U18" i="2"/>
  <c r="T18" i="2"/>
  <c r="AD18" i="2" s="1"/>
  <c r="S18" i="2"/>
  <c r="R18" i="2"/>
  <c r="M18" i="2"/>
  <c r="K18" i="2"/>
  <c r="Y17" i="2"/>
  <c r="X17" i="2"/>
  <c r="AD17" i="2" s="1"/>
  <c r="W17" i="2"/>
  <c r="AC17" i="2" s="1"/>
  <c r="V17" i="2"/>
  <c r="U17" i="2"/>
  <c r="T17" i="2"/>
  <c r="S17" i="2"/>
  <c r="R17" i="2"/>
  <c r="M17" i="2"/>
  <c r="K17" i="2"/>
  <c r="Y16" i="2"/>
  <c r="X16" i="2"/>
  <c r="AD16" i="2" s="1"/>
  <c r="W16" i="2"/>
  <c r="V16" i="2"/>
  <c r="U16" i="2"/>
  <c r="T16" i="2"/>
  <c r="S16" i="2"/>
  <c r="R16" i="2"/>
  <c r="M16" i="2"/>
  <c r="K16" i="2"/>
  <c r="AD15" i="2"/>
  <c r="AC15" i="2"/>
  <c r="AB15" i="2"/>
  <c r="AA15" i="2"/>
  <c r="AE15" i="2" s="1"/>
  <c r="Y15" i="2"/>
  <c r="X15" i="2"/>
  <c r="W15" i="2"/>
  <c r="V15" i="2"/>
  <c r="U15" i="2"/>
  <c r="T15" i="2"/>
  <c r="S15" i="2"/>
  <c r="R15" i="2"/>
  <c r="M15" i="2"/>
  <c r="K15" i="2"/>
  <c r="AD14" i="2"/>
  <c r="AC14" i="2"/>
  <c r="AB14" i="2"/>
  <c r="AA14" i="2"/>
  <c r="AE14" i="2" s="1"/>
  <c r="Y14" i="2"/>
  <c r="X14" i="2"/>
  <c r="W14" i="2"/>
  <c r="V14" i="2"/>
  <c r="U14" i="2"/>
  <c r="T14" i="2"/>
  <c r="S14" i="2"/>
  <c r="R14" i="2"/>
  <c r="M14" i="2"/>
  <c r="K14" i="2"/>
  <c r="AD13" i="2"/>
  <c r="AC13" i="2"/>
  <c r="AB13" i="2"/>
  <c r="AE13" i="2" s="1"/>
  <c r="AA13" i="2"/>
  <c r="Y13" i="2"/>
  <c r="X13" i="2"/>
  <c r="W13" i="2"/>
  <c r="V13" i="2"/>
  <c r="U13" i="2"/>
  <c r="T13" i="2"/>
  <c r="S13" i="2"/>
  <c r="R13" i="2"/>
  <c r="M13" i="2"/>
  <c r="K13" i="2"/>
  <c r="AD12" i="2"/>
  <c r="Y12" i="2"/>
  <c r="X12" i="2"/>
  <c r="W12" i="2"/>
  <c r="V12" i="2"/>
  <c r="U12" i="2"/>
  <c r="T12" i="2"/>
  <c r="S12" i="2"/>
  <c r="R12" i="2"/>
  <c r="AC12" i="2" s="1"/>
  <c r="M12" i="2"/>
  <c r="K12" i="2"/>
  <c r="Y11" i="2"/>
  <c r="X11" i="2"/>
  <c r="W11" i="2"/>
  <c r="V11" i="2"/>
  <c r="U11" i="2"/>
  <c r="T11" i="2"/>
  <c r="S11" i="2"/>
  <c r="AD11" i="2" s="1"/>
  <c r="R11" i="2"/>
  <c r="AC11" i="2" s="1"/>
  <c r="M11" i="2"/>
  <c r="K11" i="2"/>
  <c r="Y10" i="2"/>
  <c r="X10" i="2"/>
  <c r="W10" i="2"/>
  <c r="V10" i="2"/>
  <c r="U10" i="2"/>
  <c r="T10" i="2"/>
  <c r="S10" i="2"/>
  <c r="R10" i="2"/>
  <c r="AD10" i="2" s="1"/>
  <c r="M10" i="2"/>
  <c r="K10" i="2"/>
  <c r="Y9" i="2"/>
  <c r="X9" i="2"/>
  <c r="W9" i="2"/>
  <c r="V9" i="2"/>
  <c r="U9" i="2"/>
  <c r="T9" i="2"/>
  <c r="S9" i="2"/>
  <c r="R9" i="2"/>
  <c r="AD9" i="2" s="1"/>
  <c r="M9" i="2"/>
  <c r="K9" i="2"/>
  <c r="X8" i="2"/>
  <c r="W8" i="2"/>
  <c r="V8" i="2"/>
  <c r="U8" i="2"/>
  <c r="T8" i="2"/>
  <c r="S8" i="2"/>
  <c r="R8" i="2"/>
  <c r="M162" i="1"/>
  <c r="R162" i="1"/>
  <c r="S162" i="1"/>
  <c r="T162" i="1"/>
  <c r="U162" i="1"/>
  <c r="V162" i="1"/>
  <c r="W162" i="1"/>
  <c r="X162" i="1"/>
  <c r="Y162" i="1"/>
  <c r="K162" i="1"/>
  <c r="K71" i="1"/>
  <c r="M71" i="1"/>
  <c r="K154" i="1"/>
  <c r="M154" i="1"/>
  <c r="K106" i="1"/>
  <c r="M106" i="1"/>
  <c r="K80" i="1"/>
  <c r="M80" i="1"/>
  <c r="R71" i="1"/>
  <c r="S71" i="1"/>
  <c r="T71" i="1"/>
  <c r="U71" i="1"/>
  <c r="V71" i="1"/>
  <c r="W71" i="1"/>
  <c r="X71" i="1"/>
  <c r="Y71" i="1"/>
  <c r="R154" i="1"/>
  <c r="S154" i="1"/>
  <c r="T154" i="1"/>
  <c r="U154" i="1"/>
  <c r="V154" i="1"/>
  <c r="W154" i="1"/>
  <c r="X154" i="1"/>
  <c r="Y154" i="1"/>
  <c r="R106" i="1"/>
  <c r="S106" i="1"/>
  <c r="T106" i="1"/>
  <c r="U106" i="1"/>
  <c r="V106" i="1"/>
  <c r="W106" i="1"/>
  <c r="X106" i="1"/>
  <c r="Y106" i="1"/>
  <c r="R80" i="1"/>
  <c r="S80" i="1"/>
  <c r="T80" i="1"/>
  <c r="U80" i="1"/>
  <c r="V80" i="1"/>
  <c r="W80" i="1"/>
  <c r="X80" i="1"/>
  <c r="Y80" i="1"/>
  <c r="R159" i="1"/>
  <c r="R152" i="1"/>
  <c r="S152" i="1"/>
  <c r="T152" i="1"/>
  <c r="U152" i="1"/>
  <c r="V152" i="1"/>
  <c r="W152" i="1"/>
  <c r="X152" i="1"/>
  <c r="AA152" i="1"/>
  <c r="Y152" i="1"/>
  <c r="R153" i="1"/>
  <c r="S153" i="1"/>
  <c r="T153" i="1"/>
  <c r="U153" i="1"/>
  <c r="V153" i="1"/>
  <c r="W153" i="1"/>
  <c r="X153" i="1"/>
  <c r="AD153" i="1"/>
  <c r="Y153" i="1"/>
  <c r="R127" i="1"/>
  <c r="S127" i="1"/>
  <c r="T127" i="1"/>
  <c r="U127" i="1"/>
  <c r="V127" i="1"/>
  <c r="W127" i="1"/>
  <c r="X127" i="1"/>
  <c r="AD127" i="1"/>
  <c r="Y127" i="1"/>
  <c r="R158" i="1"/>
  <c r="S158" i="1"/>
  <c r="T158" i="1"/>
  <c r="U158" i="1"/>
  <c r="V158" i="1"/>
  <c r="W158" i="1"/>
  <c r="X158" i="1"/>
  <c r="AD158" i="1"/>
  <c r="Y158" i="1"/>
  <c r="S159" i="1"/>
  <c r="T159" i="1"/>
  <c r="U159" i="1"/>
  <c r="V159" i="1"/>
  <c r="W159" i="1"/>
  <c r="X159" i="1"/>
  <c r="AD159" i="1"/>
  <c r="Y159" i="1"/>
  <c r="R160" i="1"/>
  <c r="S160" i="1"/>
  <c r="T160" i="1"/>
  <c r="U160" i="1"/>
  <c r="V160" i="1"/>
  <c r="W160" i="1"/>
  <c r="X160" i="1"/>
  <c r="AB160" i="1"/>
  <c r="Y160" i="1"/>
  <c r="R161" i="1"/>
  <c r="S161" i="1"/>
  <c r="T161" i="1"/>
  <c r="U161" i="1"/>
  <c r="V161" i="1"/>
  <c r="W161" i="1"/>
  <c r="X161" i="1"/>
  <c r="Y161" i="1"/>
  <c r="R165" i="1"/>
  <c r="S165" i="1"/>
  <c r="T165" i="1"/>
  <c r="U165" i="1"/>
  <c r="V165" i="1"/>
  <c r="W165" i="1"/>
  <c r="X165" i="1"/>
  <c r="AC165" i="1"/>
  <c r="Y165" i="1"/>
  <c r="R166" i="1"/>
  <c r="S166" i="1"/>
  <c r="T166" i="1"/>
  <c r="U166" i="1"/>
  <c r="V166" i="1"/>
  <c r="W166" i="1"/>
  <c r="X166" i="1"/>
  <c r="AB166" i="1"/>
  <c r="Y166" i="1"/>
  <c r="R167" i="1"/>
  <c r="S167" i="1"/>
  <c r="T167" i="1"/>
  <c r="U167" i="1"/>
  <c r="V167" i="1"/>
  <c r="W167" i="1"/>
  <c r="X167" i="1"/>
  <c r="AA167" i="1"/>
  <c r="Y167" i="1"/>
  <c r="R168" i="1"/>
  <c r="S168" i="1"/>
  <c r="T168" i="1"/>
  <c r="U168" i="1"/>
  <c r="V168" i="1"/>
  <c r="W168" i="1"/>
  <c r="X168" i="1"/>
  <c r="Y168" i="1"/>
  <c r="R169" i="1"/>
  <c r="S169" i="1"/>
  <c r="T169" i="1"/>
  <c r="U169" i="1"/>
  <c r="V169" i="1"/>
  <c r="W169" i="1"/>
  <c r="X169" i="1"/>
  <c r="AC169" i="1"/>
  <c r="Y169" i="1"/>
  <c r="R173" i="1"/>
  <c r="S173" i="1"/>
  <c r="T173" i="1"/>
  <c r="U173" i="1"/>
  <c r="V173" i="1"/>
  <c r="W173" i="1"/>
  <c r="X173" i="1"/>
  <c r="Y173" i="1"/>
  <c r="R174" i="1"/>
  <c r="S174" i="1"/>
  <c r="T174" i="1"/>
  <c r="U174" i="1"/>
  <c r="V174" i="1"/>
  <c r="W174" i="1"/>
  <c r="X174" i="1"/>
  <c r="AC174" i="1"/>
  <c r="Y174" i="1"/>
  <c r="R175" i="1"/>
  <c r="S175" i="1"/>
  <c r="T175" i="1"/>
  <c r="U175" i="1"/>
  <c r="V175" i="1"/>
  <c r="W175" i="1"/>
  <c r="X175" i="1"/>
  <c r="Y175" i="1"/>
  <c r="K175" i="1"/>
  <c r="M175" i="1"/>
  <c r="K174" i="1"/>
  <c r="M174" i="1"/>
  <c r="K173" i="1"/>
  <c r="M173" i="1"/>
  <c r="K169" i="1"/>
  <c r="M169" i="1"/>
  <c r="K168" i="1"/>
  <c r="M168" i="1"/>
  <c r="K167" i="1"/>
  <c r="M167" i="1"/>
  <c r="K166" i="1"/>
  <c r="M166" i="1"/>
  <c r="K165" i="1"/>
  <c r="M165" i="1"/>
  <c r="K161" i="1"/>
  <c r="M161" i="1"/>
  <c r="K160" i="1"/>
  <c r="M160" i="1"/>
  <c r="K159" i="1"/>
  <c r="M159" i="1"/>
  <c r="K158" i="1"/>
  <c r="M158" i="1"/>
  <c r="K127" i="1"/>
  <c r="M127" i="1"/>
  <c r="K153" i="1"/>
  <c r="M153" i="1"/>
  <c r="K152" i="1"/>
  <c r="M152" i="1"/>
  <c r="M47" i="1"/>
  <c r="M69" i="1"/>
  <c r="M70" i="1"/>
  <c r="M74" i="1"/>
  <c r="M75" i="1"/>
  <c r="M124" i="1"/>
  <c r="M97" i="1"/>
  <c r="M67" i="1"/>
  <c r="M53" i="1"/>
  <c r="M60" i="1"/>
  <c r="M49" i="1"/>
  <c r="M131" i="1"/>
  <c r="M112" i="1"/>
  <c r="M132" i="1"/>
  <c r="M133" i="1"/>
  <c r="M134" i="1"/>
  <c r="M140" i="1"/>
  <c r="M141" i="1"/>
  <c r="M116" i="1"/>
  <c r="M148" i="1"/>
  <c r="M149" i="1"/>
  <c r="M150" i="1"/>
  <c r="M151" i="1"/>
  <c r="K69" i="1"/>
  <c r="K70" i="1"/>
  <c r="K74" i="1"/>
  <c r="K75" i="1"/>
  <c r="K124" i="1"/>
  <c r="K97" i="1"/>
  <c r="K67" i="1"/>
  <c r="K53" i="1"/>
  <c r="K60" i="1"/>
  <c r="K49" i="1"/>
  <c r="K131" i="1"/>
  <c r="K112" i="1"/>
  <c r="K132" i="1"/>
  <c r="K133" i="1"/>
  <c r="K134" i="1"/>
  <c r="K140" i="1"/>
  <c r="K141" i="1"/>
  <c r="K116" i="1"/>
  <c r="K148" i="1"/>
  <c r="K149" i="1"/>
  <c r="K150" i="1"/>
  <c r="K151" i="1"/>
  <c r="K47" i="1"/>
  <c r="R69" i="1"/>
  <c r="S69" i="1"/>
  <c r="T69" i="1"/>
  <c r="U69" i="1"/>
  <c r="V69" i="1"/>
  <c r="W69" i="1"/>
  <c r="X69" i="1"/>
  <c r="AC69" i="1"/>
  <c r="Y69" i="1"/>
  <c r="R70" i="1"/>
  <c r="S70" i="1"/>
  <c r="T70" i="1"/>
  <c r="U70" i="1"/>
  <c r="V70" i="1"/>
  <c r="W70" i="1"/>
  <c r="X70" i="1"/>
  <c r="Y70" i="1"/>
  <c r="R74" i="1"/>
  <c r="S74" i="1"/>
  <c r="T74" i="1"/>
  <c r="U74" i="1"/>
  <c r="V74" i="1"/>
  <c r="W74" i="1"/>
  <c r="X74" i="1"/>
  <c r="AC74" i="1"/>
  <c r="Y74" i="1"/>
  <c r="R75" i="1"/>
  <c r="S75" i="1"/>
  <c r="T75" i="1"/>
  <c r="U75" i="1"/>
  <c r="V75" i="1"/>
  <c r="W75" i="1"/>
  <c r="X75" i="1"/>
  <c r="AD75" i="1"/>
  <c r="Y75" i="1"/>
  <c r="R124" i="1"/>
  <c r="S124" i="1"/>
  <c r="T124" i="1"/>
  <c r="U124" i="1"/>
  <c r="V124" i="1"/>
  <c r="W124" i="1"/>
  <c r="X124" i="1"/>
  <c r="Y124" i="1"/>
  <c r="R97" i="1"/>
  <c r="S97" i="1"/>
  <c r="T97" i="1"/>
  <c r="U97" i="1"/>
  <c r="V97" i="1"/>
  <c r="W97" i="1"/>
  <c r="X97" i="1"/>
  <c r="Y97" i="1"/>
  <c r="R67" i="1"/>
  <c r="S67" i="1"/>
  <c r="T67" i="1"/>
  <c r="U67" i="1"/>
  <c r="V67" i="1"/>
  <c r="W67" i="1"/>
  <c r="X67" i="1"/>
  <c r="Y67" i="1"/>
  <c r="R53" i="1"/>
  <c r="S53" i="1"/>
  <c r="T53" i="1"/>
  <c r="U53" i="1"/>
  <c r="V53" i="1"/>
  <c r="W53" i="1"/>
  <c r="X53" i="1"/>
  <c r="Y53" i="1"/>
  <c r="R60" i="1"/>
  <c r="S60" i="1"/>
  <c r="T60" i="1"/>
  <c r="U60" i="1"/>
  <c r="V60" i="1"/>
  <c r="W60" i="1"/>
  <c r="X60" i="1"/>
  <c r="Y60" i="1"/>
  <c r="R49" i="1"/>
  <c r="S49" i="1"/>
  <c r="T49" i="1"/>
  <c r="U49" i="1"/>
  <c r="V49" i="1"/>
  <c r="W49" i="1"/>
  <c r="X49" i="1"/>
  <c r="Y49" i="1"/>
  <c r="R131" i="1"/>
  <c r="S131" i="1"/>
  <c r="T131" i="1"/>
  <c r="U131" i="1"/>
  <c r="V131" i="1"/>
  <c r="W131" i="1"/>
  <c r="X131" i="1"/>
  <c r="AD131" i="1"/>
  <c r="Y131" i="1"/>
  <c r="R112" i="1"/>
  <c r="S112" i="1"/>
  <c r="T112" i="1"/>
  <c r="U112" i="1"/>
  <c r="V112" i="1"/>
  <c r="W112" i="1"/>
  <c r="X112" i="1"/>
  <c r="Y112" i="1"/>
  <c r="R132" i="1"/>
  <c r="S132" i="1"/>
  <c r="T132" i="1"/>
  <c r="U132" i="1"/>
  <c r="V132" i="1"/>
  <c r="W132" i="1"/>
  <c r="X132" i="1"/>
  <c r="Y132" i="1"/>
  <c r="R133" i="1"/>
  <c r="S133" i="1"/>
  <c r="T133" i="1"/>
  <c r="U133" i="1"/>
  <c r="V133" i="1"/>
  <c r="W133" i="1"/>
  <c r="X133" i="1"/>
  <c r="Y133" i="1"/>
  <c r="R134" i="1"/>
  <c r="S134" i="1"/>
  <c r="T134" i="1"/>
  <c r="U134" i="1"/>
  <c r="V134" i="1"/>
  <c r="W134" i="1"/>
  <c r="X134" i="1"/>
  <c r="Y134" i="1"/>
  <c r="R140" i="1"/>
  <c r="S140" i="1"/>
  <c r="T140" i="1"/>
  <c r="U140" i="1"/>
  <c r="V140" i="1"/>
  <c r="W140" i="1"/>
  <c r="X140" i="1"/>
  <c r="Y140" i="1"/>
  <c r="R141" i="1"/>
  <c r="S141" i="1"/>
  <c r="T141" i="1"/>
  <c r="U141" i="1"/>
  <c r="V141" i="1"/>
  <c r="W141" i="1"/>
  <c r="X141" i="1"/>
  <c r="AC141" i="1"/>
  <c r="Y141" i="1"/>
  <c r="R116" i="1"/>
  <c r="S116" i="1"/>
  <c r="T116" i="1"/>
  <c r="U116" i="1"/>
  <c r="V116" i="1"/>
  <c r="W116" i="1"/>
  <c r="X116" i="1"/>
  <c r="AB116" i="1"/>
  <c r="Y116" i="1"/>
  <c r="R148" i="1"/>
  <c r="S148" i="1"/>
  <c r="T148" i="1"/>
  <c r="U148" i="1"/>
  <c r="V148" i="1"/>
  <c r="W148" i="1"/>
  <c r="X148" i="1"/>
  <c r="AC148" i="1"/>
  <c r="Y148" i="1"/>
  <c r="R149" i="1"/>
  <c r="S149" i="1"/>
  <c r="T149" i="1"/>
  <c r="U149" i="1"/>
  <c r="V149" i="1"/>
  <c r="W149" i="1"/>
  <c r="X149" i="1"/>
  <c r="Y149" i="1"/>
  <c r="R150" i="1"/>
  <c r="S150" i="1"/>
  <c r="T150" i="1"/>
  <c r="U150" i="1"/>
  <c r="V150" i="1"/>
  <c r="W150" i="1"/>
  <c r="X150" i="1"/>
  <c r="Y150" i="1"/>
  <c r="R151" i="1"/>
  <c r="S151" i="1"/>
  <c r="T151" i="1"/>
  <c r="U151" i="1"/>
  <c r="V151" i="1"/>
  <c r="W151" i="1"/>
  <c r="X151" i="1"/>
  <c r="Y151" i="1"/>
  <c r="R115" i="1"/>
  <c r="S115" i="1"/>
  <c r="T115" i="1"/>
  <c r="U115" i="1"/>
  <c r="V115" i="1"/>
  <c r="W115" i="1"/>
  <c r="X115" i="1"/>
  <c r="AD115" i="1"/>
  <c r="Y115" i="1"/>
  <c r="R47" i="1"/>
  <c r="S47" i="1"/>
  <c r="T47" i="1"/>
  <c r="U47" i="1"/>
  <c r="V47" i="1"/>
  <c r="W47" i="1"/>
  <c r="X47" i="1"/>
  <c r="Y47" i="1"/>
  <c r="R110" i="1"/>
  <c r="S110" i="1"/>
  <c r="T110" i="1"/>
  <c r="U110" i="1"/>
  <c r="V110" i="1"/>
  <c r="W110" i="1"/>
  <c r="X110" i="1"/>
  <c r="AB110" i="1"/>
  <c r="Y110" i="1"/>
  <c r="R113" i="1"/>
  <c r="S113" i="1"/>
  <c r="T113" i="1"/>
  <c r="U113" i="1"/>
  <c r="V113" i="1"/>
  <c r="W113" i="1"/>
  <c r="X113" i="1"/>
  <c r="Y113" i="1"/>
  <c r="R163" i="1"/>
  <c r="S163" i="1"/>
  <c r="T163" i="1"/>
  <c r="U163" i="1"/>
  <c r="V163" i="1"/>
  <c r="W163" i="1"/>
  <c r="X163" i="1"/>
  <c r="Y163" i="1"/>
  <c r="R164" i="1"/>
  <c r="S164" i="1"/>
  <c r="T164" i="1"/>
  <c r="U164" i="1"/>
  <c r="V164" i="1"/>
  <c r="W164" i="1"/>
  <c r="X164" i="1"/>
  <c r="AB164" i="1"/>
  <c r="Y164" i="1"/>
  <c r="R125" i="1"/>
  <c r="S125" i="1"/>
  <c r="T125" i="1"/>
  <c r="U125" i="1"/>
  <c r="V125" i="1"/>
  <c r="W125" i="1"/>
  <c r="X125" i="1"/>
  <c r="Y125" i="1"/>
  <c r="R172" i="1"/>
  <c r="S172" i="1"/>
  <c r="T172" i="1"/>
  <c r="U172" i="1"/>
  <c r="V172" i="1"/>
  <c r="W172" i="1"/>
  <c r="X172" i="1"/>
  <c r="Y172" i="1"/>
  <c r="K172" i="1"/>
  <c r="M172" i="1"/>
  <c r="K125" i="1"/>
  <c r="M125" i="1"/>
  <c r="K164" i="1"/>
  <c r="M164" i="1"/>
  <c r="K163" i="1"/>
  <c r="M163" i="1"/>
  <c r="K113" i="1"/>
  <c r="M113" i="1"/>
  <c r="K110" i="1"/>
  <c r="M110" i="1"/>
  <c r="R118" i="1"/>
  <c r="S118" i="1"/>
  <c r="T118" i="1"/>
  <c r="U118" i="1"/>
  <c r="V118" i="1"/>
  <c r="W118" i="1"/>
  <c r="X118" i="1"/>
  <c r="Y118" i="1"/>
  <c r="R135" i="1"/>
  <c r="S135" i="1"/>
  <c r="T135" i="1"/>
  <c r="U135" i="1"/>
  <c r="V135" i="1"/>
  <c r="W135" i="1"/>
  <c r="X135" i="1"/>
  <c r="Y135" i="1"/>
  <c r="R136" i="1"/>
  <c r="S136" i="1"/>
  <c r="T136" i="1"/>
  <c r="U136" i="1"/>
  <c r="V136" i="1"/>
  <c r="W136" i="1"/>
  <c r="X136" i="1"/>
  <c r="AC136" i="1"/>
  <c r="Y136" i="1"/>
  <c r="R92" i="1"/>
  <c r="S92" i="1"/>
  <c r="T92" i="1"/>
  <c r="U92" i="1"/>
  <c r="V92" i="1"/>
  <c r="W92" i="1"/>
  <c r="X92" i="1"/>
  <c r="Y92" i="1"/>
  <c r="R137" i="1"/>
  <c r="S137" i="1"/>
  <c r="T137" i="1"/>
  <c r="U137" i="1"/>
  <c r="V137" i="1"/>
  <c r="W137" i="1"/>
  <c r="X137" i="1"/>
  <c r="Y137" i="1"/>
  <c r="R138" i="1"/>
  <c r="S138" i="1"/>
  <c r="T138" i="1"/>
  <c r="U138" i="1"/>
  <c r="V138" i="1"/>
  <c r="W138" i="1"/>
  <c r="X138" i="1"/>
  <c r="Y138" i="1"/>
  <c r="R139" i="1"/>
  <c r="S139" i="1"/>
  <c r="T139" i="1"/>
  <c r="U139" i="1"/>
  <c r="V139" i="1"/>
  <c r="W139" i="1"/>
  <c r="X139" i="1"/>
  <c r="Y139" i="1"/>
  <c r="R76" i="1"/>
  <c r="S76" i="1"/>
  <c r="T76" i="1"/>
  <c r="U76" i="1"/>
  <c r="V76" i="1"/>
  <c r="W76" i="1"/>
  <c r="X76" i="1"/>
  <c r="AC76" i="1"/>
  <c r="Y76" i="1"/>
  <c r="R119" i="1"/>
  <c r="S119" i="1"/>
  <c r="T119" i="1"/>
  <c r="U119" i="1"/>
  <c r="V119" i="1"/>
  <c r="W119" i="1"/>
  <c r="X119" i="1"/>
  <c r="Y119" i="1"/>
  <c r="R120" i="1"/>
  <c r="S120" i="1"/>
  <c r="T120" i="1"/>
  <c r="U120" i="1"/>
  <c r="V120" i="1"/>
  <c r="W120" i="1"/>
  <c r="X120" i="1"/>
  <c r="Y120" i="1"/>
  <c r="R145" i="1"/>
  <c r="S145" i="1"/>
  <c r="T145" i="1"/>
  <c r="U145" i="1"/>
  <c r="V145" i="1"/>
  <c r="W145" i="1"/>
  <c r="X145" i="1"/>
  <c r="Y145" i="1"/>
  <c r="R81" i="1"/>
  <c r="S81" i="1"/>
  <c r="T81" i="1"/>
  <c r="U81" i="1"/>
  <c r="V81" i="1"/>
  <c r="W81" i="1"/>
  <c r="X81" i="1"/>
  <c r="Y81" i="1"/>
  <c r="R146" i="1"/>
  <c r="S146" i="1"/>
  <c r="T146" i="1"/>
  <c r="U146" i="1"/>
  <c r="V146" i="1"/>
  <c r="W146" i="1"/>
  <c r="X146" i="1"/>
  <c r="Y146" i="1"/>
  <c r="R91" i="1"/>
  <c r="S91" i="1"/>
  <c r="T91" i="1"/>
  <c r="U91" i="1"/>
  <c r="V91" i="1"/>
  <c r="W91" i="1"/>
  <c r="X91" i="1"/>
  <c r="Y91" i="1"/>
  <c r="R147" i="1"/>
  <c r="S147" i="1"/>
  <c r="T147" i="1"/>
  <c r="U147" i="1"/>
  <c r="V147" i="1"/>
  <c r="W147" i="1"/>
  <c r="X147" i="1"/>
  <c r="Y147" i="1"/>
  <c r="R85" i="1"/>
  <c r="S85" i="1"/>
  <c r="T85" i="1"/>
  <c r="U85" i="1"/>
  <c r="V85" i="1"/>
  <c r="W85" i="1"/>
  <c r="X85" i="1"/>
  <c r="AC85" i="1"/>
  <c r="Y85" i="1"/>
  <c r="R157" i="1"/>
  <c r="S157" i="1"/>
  <c r="T157" i="1"/>
  <c r="U157" i="1"/>
  <c r="V157" i="1"/>
  <c r="W157" i="1"/>
  <c r="X157" i="1"/>
  <c r="Y157" i="1"/>
  <c r="R122" i="1"/>
  <c r="S122" i="1"/>
  <c r="T122" i="1"/>
  <c r="U122" i="1"/>
  <c r="V122" i="1"/>
  <c r="W122" i="1"/>
  <c r="X122" i="1"/>
  <c r="Y122" i="1"/>
  <c r="K118" i="1"/>
  <c r="M118" i="1"/>
  <c r="K135" i="1"/>
  <c r="M135" i="1"/>
  <c r="K136" i="1"/>
  <c r="M136" i="1"/>
  <c r="K92" i="1"/>
  <c r="M92" i="1"/>
  <c r="K137" i="1"/>
  <c r="M137" i="1"/>
  <c r="K138" i="1"/>
  <c r="M138" i="1"/>
  <c r="K139" i="1"/>
  <c r="M139" i="1"/>
  <c r="K76" i="1"/>
  <c r="M76" i="1"/>
  <c r="K119" i="1"/>
  <c r="M119" i="1"/>
  <c r="K120" i="1"/>
  <c r="M120" i="1"/>
  <c r="K145" i="1"/>
  <c r="M145" i="1"/>
  <c r="K81" i="1"/>
  <c r="M81" i="1"/>
  <c r="K146" i="1"/>
  <c r="M146" i="1"/>
  <c r="K91" i="1"/>
  <c r="M91" i="1"/>
  <c r="K147" i="1"/>
  <c r="M147" i="1"/>
  <c r="K85" i="1"/>
  <c r="M85" i="1"/>
  <c r="K157" i="1"/>
  <c r="M157" i="1"/>
  <c r="K122" i="1"/>
  <c r="M122" i="1"/>
  <c r="K115" i="1"/>
  <c r="M115" i="1"/>
  <c r="J176" i="1"/>
  <c r="I176" i="1"/>
  <c r="H176" i="1"/>
  <c r="G176" i="1"/>
  <c r="F176" i="1"/>
  <c r="E176" i="1"/>
  <c r="M130" i="1"/>
  <c r="K130" i="1"/>
  <c r="M129" i="1"/>
  <c r="K129" i="1"/>
  <c r="M55" i="1"/>
  <c r="K55" i="1"/>
  <c r="M128" i="1"/>
  <c r="K128" i="1"/>
  <c r="M123" i="1"/>
  <c r="K123" i="1"/>
  <c r="M73" i="1"/>
  <c r="K73" i="1"/>
  <c r="M51" i="1"/>
  <c r="K51" i="1"/>
  <c r="M87" i="1"/>
  <c r="K87" i="1"/>
  <c r="M59" i="1"/>
  <c r="K59" i="1"/>
  <c r="M107" i="1"/>
  <c r="K107" i="1"/>
  <c r="M86" i="1"/>
  <c r="K86" i="1"/>
  <c r="M101" i="1"/>
  <c r="K101" i="1"/>
  <c r="M63" i="1"/>
  <c r="K63" i="1"/>
  <c r="M90" i="1"/>
  <c r="K90" i="1"/>
  <c r="M46" i="1"/>
  <c r="K46" i="1"/>
  <c r="M50" i="1"/>
  <c r="K50" i="1"/>
  <c r="M62" i="1"/>
  <c r="K62" i="1"/>
  <c r="M66" i="1"/>
  <c r="K66" i="1"/>
  <c r="M57" i="1"/>
  <c r="K57" i="1"/>
  <c r="M171" i="1"/>
  <c r="K171" i="1"/>
  <c r="M170" i="1"/>
  <c r="K170" i="1"/>
  <c r="M156" i="1"/>
  <c r="K156" i="1"/>
  <c r="M155" i="1"/>
  <c r="K155" i="1"/>
  <c r="M117" i="1"/>
  <c r="K117" i="1"/>
  <c r="M121" i="1"/>
  <c r="K121" i="1"/>
  <c r="Y130" i="1"/>
  <c r="X130" i="1"/>
  <c r="W130" i="1"/>
  <c r="V130" i="1"/>
  <c r="U130" i="1"/>
  <c r="T130" i="1"/>
  <c r="S130" i="1"/>
  <c r="R130" i="1"/>
  <c r="Y129" i="1"/>
  <c r="X129" i="1"/>
  <c r="W129" i="1"/>
  <c r="V129" i="1"/>
  <c r="U129" i="1"/>
  <c r="T129" i="1"/>
  <c r="S129" i="1"/>
  <c r="R129" i="1"/>
  <c r="Y55" i="1"/>
  <c r="X55" i="1"/>
  <c r="W55" i="1"/>
  <c r="V55" i="1"/>
  <c r="U55" i="1"/>
  <c r="T55" i="1"/>
  <c r="S55" i="1"/>
  <c r="R55" i="1"/>
  <c r="Y128" i="1"/>
  <c r="X128" i="1"/>
  <c r="W128" i="1"/>
  <c r="V128" i="1"/>
  <c r="U128" i="1"/>
  <c r="T128" i="1"/>
  <c r="S128" i="1"/>
  <c r="R128" i="1"/>
  <c r="Y123" i="1"/>
  <c r="X123" i="1"/>
  <c r="W123" i="1"/>
  <c r="V123" i="1"/>
  <c r="U123" i="1"/>
  <c r="T123" i="1"/>
  <c r="S123" i="1"/>
  <c r="R123" i="1"/>
  <c r="Y73" i="1"/>
  <c r="X73" i="1"/>
  <c r="W73" i="1"/>
  <c r="V73" i="1"/>
  <c r="U73" i="1"/>
  <c r="T73" i="1"/>
  <c r="S73" i="1"/>
  <c r="R73" i="1"/>
  <c r="Y51" i="1"/>
  <c r="X51" i="1"/>
  <c r="W51" i="1"/>
  <c r="V51" i="1"/>
  <c r="U51" i="1"/>
  <c r="T51" i="1"/>
  <c r="S51" i="1"/>
  <c r="R51" i="1"/>
  <c r="Y87" i="1"/>
  <c r="X87" i="1"/>
  <c r="W87" i="1"/>
  <c r="V87" i="1"/>
  <c r="U87" i="1"/>
  <c r="T87" i="1"/>
  <c r="S87" i="1"/>
  <c r="R87" i="1"/>
  <c r="Y59" i="1"/>
  <c r="X59" i="1"/>
  <c r="W59" i="1"/>
  <c r="V59" i="1"/>
  <c r="U59" i="1"/>
  <c r="T59" i="1"/>
  <c r="S59" i="1"/>
  <c r="R59" i="1"/>
  <c r="Y107" i="1"/>
  <c r="X107" i="1"/>
  <c r="W107" i="1"/>
  <c r="V107" i="1"/>
  <c r="U107" i="1"/>
  <c r="T107" i="1"/>
  <c r="S107" i="1"/>
  <c r="R107" i="1"/>
  <c r="Y86" i="1"/>
  <c r="X86" i="1"/>
  <c r="W86" i="1"/>
  <c r="V86" i="1"/>
  <c r="U86" i="1"/>
  <c r="T86" i="1"/>
  <c r="S86" i="1"/>
  <c r="R86" i="1"/>
  <c r="Y101" i="1"/>
  <c r="X101" i="1"/>
  <c r="W101" i="1"/>
  <c r="V101" i="1"/>
  <c r="U101" i="1"/>
  <c r="T101" i="1"/>
  <c r="S101" i="1"/>
  <c r="R101" i="1"/>
  <c r="Y63" i="1"/>
  <c r="X63" i="1"/>
  <c r="W63" i="1"/>
  <c r="V63" i="1"/>
  <c r="U63" i="1"/>
  <c r="T63" i="1"/>
  <c r="S63" i="1"/>
  <c r="R63" i="1"/>
  <c r="Y90" i="1"/>
  <c r="X90" i="1"/>
  <c r="W90" i="1"/>
  <c r="V90" i="1"/>
  <c r="U90" i="1"/>
  <c r="T90" i="1"/>
  <c r="S90" i="1"/>
  <c r="R90" i="1"/>
  <c r="Y46" i="1"/>
  <c r="X46" i="1"/>
  <c r="W46" i="1"/>
  <c r="V46" i="1"/>
  <c r="U46" i="1"/>
  <c r="T46" i="1"/>
  <c r="S46" i="1"/>
  <c r="R46" i="1"/>
  <c r="Y50" i="1"/>
  <c r="X50" i="1"/>
  <c r="W50" i="1"/>
  <c r="V50" i="1"/>
  <c r="U50" i="1"/>
  <c r="T50" i="1"/>
  <c r="S50" i="1"/>
  <c r="R50" i="1"/>
  <c r="Y62" i="1"/>
  <c r="X62" i="1"/>
  <c r="W62" i="1"/>
  <c r="V62" i="1"/>
  <c r="U62" i="1"/>
  <c r="T62" i="1"/>
  <c r="S62" i="1"/>
  <c r="R62" i="1"/>
  <c r="Y66" i="1"/>
  <c r="X66" i="1"/>
  <c r="W66" i="1"/>
  <c r="V66" i="1"/>
  <c r="U66" i="1"/>
  <c r="T66" i="1"/>
  <c r="S66" i="1"/>
  <c r="R66" i="1"/>
  <c r="Y57" i="1"/>
  <c r="X57" i="1"/>
  <c r="W57" i="1"/>
  <c r="V57" i="1"/>
  <c r="U57" i="1"/>
  <c r="T57" i="1"/>
  <c r="S57" i="1"/>
  <c r="R57" i="1"/>
  <c r="Y171" i="1"/>
  <c r="X171" i="1"/>
  <c r="W171" i="1"/>
  <c r="V171" i="1"/>
  <c r="U171" i="1"/>
  <c r="T171" i="1"/>
  <c r="S171" i="1"/>
  <c r="R171" i="1"/>
  <c r="Y170" i="1"/>
  <c r="X170" i="1"/>
  <c r="W170" i="1"/>
  <c r="V170" i="1"/>
  <c r="U170" i="1"/>
  <c r="T170" i="1"/>
  <c r="S170" i="1"/>
  <c r="R170" i="1"/>
  <c r="Y156" i="1"/>
  <c r="X156" i="1"/>
  <c r="W156" i="1"/>
  <c r="V156" i="1"/>
  <c r="U156" i="1"/>
  <c r="T156" i="1"/>
  <c r="S156" i="1"/>
  <c r="R156" i="1"/>
  <c r="X155" i="1"/>
  <c r="W155" i="1"/>
  <c r="V155" i="1"/>
  <c r="U155" i="1"/>
  <c r="T155" i="1"/>
  <c r="S155" i="1"/>
  <c r="X117" i="1"/>
  <c r="W117" i="1"/>
  <c r="V117" i="1"/>
  <c r="U117" i="1"/>
  <c r="T117" i="1"/>
  <c r="S117" i="1"/>
  <c r="X121" i="1"/>
  <c r="W121" i="1"/>
  <c r="V121" i="1"/>
  <c r="U121" i="1"/>
  <c r="T121" i="1"/>
  <c r="S121" i="1"/>
  <c r="X144" i="1"/>
  <c r="W144" i="1"/>
  <c r="V144" i="1"/>
  <c r="U144" i="1"/>
  <c r="T144" i="1"/>
  <c r="S144" i="1"/>
  <c r="X143" i="1"/>
  <c r="W143" i="1"/>
  <c r="V143" i="1"/>
  <c r="U143" i="1"/>
  <c r="T143" i="1"/>
  <c r="S143" i="1"/>
  <c r="X142" i="1"/>
  <c r="W142" i="1"/>
  <c r="V142" i="1"/>
  <c r="U142" i="1"/>
  <c r="T142" i="1"/>
  <c r="S142" i="1"/>
  <c r="X114" i="1"/>
  <c r="W114" i="1"/>
  <c r="V114" i="1"/>
  <c r="U114" i="1"/>
  <c r="T114" i="1"/>
  <c r="S114" i="1"/>
  <c r="X33" i="1"/>
  <c r="W33" i="1"/>
  <c r="V33" i="1"/>
  <c r="U33" i="1"/>
  <c r="T33" i="1"/>
  <c r="S33" i="1"/>
  <c r="X126" i="1"/>
  <c r="W126" i="1"/>
  <c r="V126" i="1"/>
  <c r="U126" i="1"/>
  <c r="T126" i="1"/>
  <c r="S126" i="1"/>
  <c r="X105" i="1"/>
  <c r="W105" i="1"/>
  <c r="V105" i="1"/>
  <c r="U105" i="1"/>
  <c r="T105" i="1"/>
  <c r="S105" i="1"/>
  <c r="X109" i="1"/>
  <c r="W109" i="1"/>
  <c r="V109" i="1"/>
  <c r="U109" i="1"/>
  <c r="T109" i="1"/>
  <c r="S109" i="1"/>
  <c r="X61" i="1"/>
  <c r="W61" i="1"/>
  <c r="V61" i="1"/>
  <c r="U61" i="1"/>
  <c r="T61" i="1"/>
  <c r="S61" i="1"/>
  <c r="X34" i="1"/>
  <c r="W34" i="1"/>
  <c r="V34" i="1"/>
  <c r="U34" i="1"/>
  <c r="T34" i="1"/>
  <c r="S34" i="1"/>
  <c r="X111" i="1"/>
  <c r="W111" i="1"/>
  <c r="V111" i="1"/>
  <c r="U111" i="1"/>
  <c r="T111" i="1"/>
  <c r="S111" i="1"/>
  <c r="X48" i="1"/>
  <c r="W48" i="1"/>
  <c r="V48" i="1"/>
  <c r="U48" i="1"/>
  <c r="T48" i="1"/>
  <c r="S48" i="1"/>
  <c r="X108" i="1"/>
  <c r="W108" i="1"/>
  <c r="V108" i="1"/>
  <c r="U108" i="1"/>
  <c r="T108" i="1"/>
  <c r="S108" i="1"/>
  <c r="X99" i="1"/>
  <c r="W99" i="1"/>
  <c r="V99" i="1"/>
  <c r="U99" i="1"/>
  <c r="T99" i="1"/>
  <c r="S99" i="1"/>
  <c r="X82" i="1"/>
  <c r="W82" i="1"/>
  <c r="V82" i="1"/>
  <c r="U82" i="1"/>
  <c r="T82" i="1"/>
  <c r="S82" i="1"/>
  <c r="X52" i="1"/>
  <c r="W52" i="1"/>
  <c r="V52" i="1"/>
  <c r="U52" i="1"/>
  <c r="T52" i="1"/>
  <c r="S52" i="1"/>
  <c r="X104" i="1"/>
  <c r="W104" i="1"/>
  <c r="V104" i="1"/>
  <c r="U104" i="1"/>
  <c r="T104" i="1"/>
  <c r="S104" i="1"/>
  <c r="X94" i="1"/>
  <c r="W94" i="1"/>
  <c r="V94" i="1"/>
  <c r="U94" i="1"/>
  <c r="T94" i="1"/>
  <c r="S94" i="1"/>
  <c r="X103" i="1"/>
  <c r="W103" i="1"/>
  <c r="V103" i="1"/>
  <c r="U103" i="1"/>
  <c r="T103" i="1"/>
  <c r="S103" i="1"/>
  <c r="X102" i="1"/>
  <c r="W102" i="1"/>
  <c r="V102" i="1"/>
  <c r="U102" i="1"/>
  <c r="T102" i="1"/>
  <c r="S102" i="1"/>
  <c r="X100" i="1"/>
  <c r="W100" i="1"/>
  <c r="V100" i="1"/>
  <c r="U100" i="1"/>
  <c r="T100" i="1"/>
  <c r="S100" i="1"/>
  <c r="X27" i="1"/>
  <c r="W27" i="1"/>
  <c r="V27" i="1"/>
  <c r="U27" i="1"/>
  <c r="T27" i="1"/>
  <c r="S27" i="1"/>
  <c r="X56" i="1"/>
  <c r="W56" i="1"/>
  <c r="V56" i="1"/>
  <c r="U56" i="1"/>
  <c r="R56" i="1"/>
  <c r="S56" i="1"/>
  <c r="T56" i="1"/>
  <c r="AC56" i="1"/>
  <c r="X98" i="1"/>
  <c r="W98" i="1"/>
  <c r="V98" i="1"/>
  <c r="U98" i="1"/>
  <c r="T98" i="1"/>
  <c r="S98" i="1"/>
  <c r="X96" i="1"/>
  <c r="W96" i="1"/>
  <c r="V96" i="1"/>
  <c r="U96" i="1"/>
  <c r="R96" i="1"/>
  <c r="S96" i="1"/>
  <c r="T96" i="1"/>
  <c r="AA96" i="1"/>
  <c r="X95" i="1"/>
  <c r="W95" i="1"/>
  <c r="V95" i="1"/>
  <c r="U95" i="1"/>
  <c r="T95" i="1"/>
  <c r="S95" i="1"/>
  <c r="X54" i="1"/>
  <c r="W54" i="1"/>
  <c r="V54" i="1"/>
  <c r="U54" i="1"/>
  <c r="T54" i="1"/>
  <c r="S54" i="1"/>
  <c r="X93" i="1"/>
  <c r="W93" i="1"/>
  <c r="V93" i="1"/>
  <c r="U93" i="1"/>
  <c r="T93" i="1"/>
  <c r="S93" i="1"/>
  <c r="X23" i="1"/>
  <c r="W23" i="1"/>
  <c r="V23" i="1"/>
  <c r="U23" i="1"/>
  <c r="T23" i="1"/>
  <c r="S23" i="1"/>
  <c r="X89" i="1"/>
  <c r="W89" i="1"/>
  <c r="V89" i="1"/>
  <c r="U89" i="1"/>
  <c r="T89" i="1"/>
  <c r="S89" i="1"/>
  <c r="X88" i="1"/>
  <c r="W88" i="1"/>
  <c r="V88" i="1"/>
  <c r="U88" i="1"/>
  <c r="T88" i="1"/>
  <c r="S88" i="1"/>
  <c r="X30" i="1"/>
  <c r="W30" i="1"/>
  <c r="V30" i="1"/>
  <c r="U30" i="1"/>
  <c r="T30" i="1"/>
  <c r="S30" i="1"/>
  <c r="X84" i="1"/>
  <c r="W84" i="1"/>
  <c r="V84" i="1"/>
  <c r="U84" i="1"/>
  <c r="T84" i="1"/>
  <c r="S84" i="1"/>
  <c r="X83" i="1"/>
  <c r="W83" i="1"/>
  <c r="V83" i="1"/>
  <c r="U83" i="1"/>
  <c r="T83" i="1"/>
  <c r="S83" i="1"/>
  <c r="X58" i="1"/>
  <c r="W58" i="1"/>
  <c r="V58" i="1"/>
  <c r="U58" i="1"/>
  <c r="T58" i="1"/>
  <c r="S58" i="1"/>
  <c r="X79" i="1"/>
  <c r="W79" i="1"/>
  <c r="V79" i="1"/>
  <c r="U79" i="1"/>
  <c r="T79" i="1"/>
  <c r="S79" i="1"/>
  <c r="X78" i="1"/>
  <c r="W78" i="1"/>
  <c r="V78" i="1"/>
  <c r="U78" i="1"/>
  <c r="T78" i="1"/>
  <c r="S78" i="1"/>
  <c r="X29" i="1"/>
  <c r="W29" i="1"/>
  <c r="V29" i="1"/>
  <c r="U29" i="1"/>
  <c r="T29" i="1"/>
  <c r="S29" i="1"/>
  <c r="X45" i="1"/>
  <c r="W45" i="1"/>
  <c r="V45" i="1"/>
  <c r="U45" i="1"/>
  <c r="R45" i="1"/>
  <c r="S45" i="1"/>
  <c r="T45" i="1"/>
  <c r="AB45" i="1"/>
  <c r="X77" i="1"/>
  <c r="W77" i="1"/>
  <c r="V77" i="1"/>
  <c r="U77" i="1"/>
  <c r="T77" i="1"/>
  <c r="S77" i="1"/>
  <c r="X19" i="1"/>
  <c r="W19" i="1"/>
  <c r="V19" i="1"/>
  <c r="U19" i="1"/>
  <c r="T19" i="1"/>
  <c r="S19" i="1"/>
  <c r="X65" i="1"/>
  <c r="W65" i="1"/>
  <c r="V65" i="1"/>
  <c r="U65" i="1"/>
  <c r="T65" i="1"/>
  <c r="S65" i="1"/>
  <c r="X72" i="1"/>
  <c r="W72" i="1"/>
  <c r="V72" i="1"/>
  <c r="U72" i="1"/>
  <c r="T72" i="1"/>
  <c r="S72" i="1"/>
  <c r="X68" i="1"/>
  <c r="W68" i="1"/>
  <c r="V68" i="1"/>
  <c r="U68" i="1"/>
  <c r="T68" i="1"/>
  <c r="S68" i="1"/>
  <c r="X64" i="1"/>
  <c r="W64" i="1"/>
  <c r="V64" i="1"/>
  <c r="U64" i="1"/>
  <c r="T64" i="1"/>
  <c r="S64" i="1"/>
  <c r="X37" i="1"/>
  <c r="W37" i="1"/>
  <c r="V37" i="1"/>
  <c r="U37" i="1"/>
  <c r="T37" i="1"/>
  <c r="S37" i="1"/>
  <c r="X28" i="1"/>
  <c r="W28" i="1"/>
  <c r="V28" i="1"/>
  <c r="U28" i="1"/>
  <c r="T28" i="1"/>
  <c r="S28" i="1"/>
  <c r="X31" i="1"/>
  <c r="W31" i="1"/>
  <c r="V31" i="1"/>
  <c r="U31" i="1"/>
  <c r="T31" i="1"/>
  <c r="S31" i="1"/>
  <c r="X22" i="1"/>
  <c r="W22" i="1"/>
  <c r="V22" i="1"/>
  <c r="U22" i="1"/>
  <c r="T22" i="1"/>
  <c r="S22" i="1"/>
  <c r="X24" i="1"/>
  <c r="W24" i="1"/>
  <c r="V24" i="1"/>
  <c r="U24" i="1"/>
  <c r="T24" i="1"/>
  <c r="S24" i="1"/>
  <c r="X38" i="1"/>
  <c r="W38" i="1"/>
  <c r="V38" i="1"/>
  <c r="U38" i="1"/>
  <c r="T38" i="1"/>
  <c r="S38" i="1"/>
  <c r="X32" i="1"/>
  <c r="W32" i="1"/>
  <c r="V32" i="1"/>
  <c r="U32" i="1"/>
  <c r="T32" i="1"/>
  <c r="S32" i="1"/>
  <c r="X44" i="1"/>
  <c r="W44" i="1"/>
  <c r="V44" i="1"/>
  <c r="U44" i="1"/>
  <c r="T44" i="1"/>
  <c r="S44" i="1"/>
  <c r="X43" i="1"/>
  <c r="W43" i="1"/>
  <c r="V43" i="1"/>
  <c r="U43" i="1"/>
  <c r="T43" i="1"/>
  <c r="S43" i="1"/>
  <c r="X42" i="1"/>
  <c r="W42" i="1"/>
  <c r="V42" i="1"/>
  <c r="U42" i="1"/>
  <c r="T42" i="1"/>
  <c r="S42" i="1"/>
  <c r="X26" i="1"/>
  <c r="W26" i="1"/>
  <c r="V26" i="1"/>
  <c r="U26" i="1"/>
  <c r="T26" i="1"/>
  <c r="S26" i="1"/>
  <c r="X41" i="1"/>
  <c r="W41" i="1"/>
  <c r="V41" i="1"/>
  <c r="U41" i="1"/>
  <c r="T41" i="1"/>
  <c r="S41" i="1"/>
  <c r="X16" i="1"/>
  <c r="W16" i="1"/>
  <c r="V16" i="1"/>
  <c r="U16" i="1"/>
  <c r="T16" i="1"/>
  <c r="S16" i="1"/>
  <c r="X20" i="1"/>
  <c r="W20" i="1"/>
  <c r="V20" i="1"/>
  <c r="U20" i="1"/>
  <c r="T20" i="1"/>
  <c r="S20" i="1"/>
  <c r="X12" i="1"/>
  <c r="W12" i="1"/>
  <c r="V12" i="1"/>
  <c r="U12" i="1"/>
  <c r="T12" i="1"/>
  <c r="S12" i="1"/>
  <c r="X25" i="1"/>
  <c r="W25" i="1"/>
  <c r="V25" i="1"/>
  <c r="U25" i="1"/>
  <c r="T25" i="1"/>
  <c r="S25" i="1"/>
  <c r="X15" i="1"/>
  <c r="W15" i="1"/>
  <c r="V15" i="1"/>
  <c r="U15" i="1"/>
  <c r="T15" i="1"/>
  <c r="S15" i="1"/>
  <c r="X21" i="1"/>
  <c r="W21" i="1"/>
  <c r="V21" i="1"/>
  <c r="U21" i="1"/>
  <c r="T21" i="1"/>
  <c r="S21" i="1"/>
  <c r="X40" i="1"/>
  <c r="W40" i="1"/>
  <c r="V40" i="1"/>
  <c r="U40" i="1"/>
  <c r="T40" i="1"/>
  <c r="S40" i="1"/>
  <c r="X18" i="1"/>
  <c r="W18" i="1"/>
  <c r="V18" i="1"/>
  <c r="U18" i="1"/>
  <c r="T18" i="1"/>
  <c r="S18" i="1"/>
  <c r="X39" i="1"/>
  <c r="W39" i="1"/>
  <c r="V39" i="1"/>
  <c r="U39" i="1"/>
  <c r="T39" i="1"/>
  <c r="S39" i="1"/>
  <c r="X8" i="1"/>
  <c r="W8" i="1"/>
  <c r="V8" i="1"/>
  <c r="U8" i="1"/>
  <c r="T8" i="1"/>
  <c r="S8" i="1"/>
  <c r="X14" i="1"/>
  <c r="W14" i="1"/>
  <c r="V14" i="1"/>
  <c r="U14" i="1"/>
  <c r="T14" i="1"/>
  <c r="S14" i="1"/>
  <c r="X17" i="1"/>
  <c r="W17" i="1"/>
  <c r="V17" i="1"/>
  <c r="U17" i="1"/>
  <c r="T17" i="1"/>
  <c r="S17" i="1"/>
  <c r="X13" i="1"/>
  <c r="W13" i="1"/>
  <c r="V13" i="1"/>
  <c r="U13" i="1"/>
  <c r="T13" i="1"/>
  <c r="S13" i="1"/>
  <c r="X36" i="1"/>
  <c r="W36" i="1"/>
  <c r="V36" i="1"/>
  <c r="U36" i="1"/>
  <c r="T36" i="1"/>
  <c r="S36" i="1"/>
  <c r="X11" i="1"/>
  <c r="W11" i="1"/>
  <c r="V11" i="1"/>
  <c r="U11" i="1"/>
  <c r="T11" i="1"/>
  <c r="S11" i="1"/>
  <c r="X9" i="1"/>
  <c r="W9" i="1"/>
  <c r="V9" i="1"/>
  <c r="U9" i="1"/>
  <c r="T9" i="1"/>
  <c r="S9" i="1"/>
  <c r="X10" i="1"/>
  <c r="W10" i="1"/>
  <c r="V10" i="1"/>
  <c r="U10" i="1"/>
  <c r="T10" i="1"/>
  <c r="S10" i="1"/>
  <c r="X7" i="1"/>
  <c r="W7" i="1"/>
  <c r="V7" i="1"/>
  <c r="U7" i="1"/>
  <c r="T7" i="1"/>
  <c r="S7" i="1"/>
  <c r="M25" i="1"/>
  <c r="K43" i="1"/>
  <c r="M43" i="1"/>
  <c r="K37" i="1"/>
  <c r="M37" i="1"/>
  <c r="K68" i="1"/>
  <c r="M68" i="1"/>
  <c r="K65" i="1"/>
  <c r="M65" i="1"/>
  <c r="K19" i="1"/>
  <c r="M19" i="1"/>
  <c r="K58" i="1"/>
  <c r="M58" i="1"/>
  <c r="K23" i="1"/>
  <c r="M23" i="1"/>
  <c r="K93" i="1"/>
  <c r="M93" i="1"/>
  <c r="K56" i="1"/>
  <c r="M56" i="1"/>
  <c r="K27" i="1"/>
  <c r="M27" i="1"/>
  <c r="K94" i="1"/>
  <c r="M94" i="1"/>
  <c r="K104" i="1"/>
  <c r="M104" i="1"/>
  <c r="K82" i="1"/>
  <c r="M82" i="1"/>
  <c r="K99" i="1"/>
  <c r="M99" i="1"/>
  <c r="K108" i="1"/>
  <c r="M108" i="1"/>
  <c r="K61" i="1"/>
  <c r="M61" i="1"/>
  <c r="K109" i="1"/>
  <c r="M109" i="1"/>
  <c r="K105" i="1"/>
  <c r="M105" i="1"/>
  <c r="K126" i="1"/>
  <c r="M126" i="1"/>
  <c r="K33" i="1"/>
  <c r="M33" i="1"/>
  <c r="K114" i="1"/>
  <c r="M114" i="1"/>
  <c r="K142" i="1"/>
  <c r="M142" i="1"/>
  <c r="K143" i="1"/>
  <c r="M143" i="1"/>
  <c r="K144" i="1"/>
  <c r="M144" i="1"/>
  <c r="K41" i="1"/>
  <c r="M41" i="1"/>
  <c r="R43" i="1"/>
  <c r="Y43" i="1"/>
  <c r="R37" i="1"/>
  <c r="Y37" i="1"/>
  <c r="R68" i="1"/>
  <c r="Y68" i="1"/>
  <c r="R65" i="1"/>
  <c r="Y65" i="1"/>
  <c r="R19" i="1"/>
  <c r="AA19" i="1"/>
  <c r="Y19" i="1"/>
  <c r="R58" i="1"/>
  <c r="Y58" i="1"/>
  <c r="R23" i="1"/>
  <c r="AD23" i="1"/>
  <c r="Y23" i="1"/>
  <c r="R93" i="1"/>
  <c r="AC93" i="1"/>
  <c r="Y93" i="1"/>
  <c r="Y56" i="1"/>
  <c r="R27" i="1"/>
  <c r="Y27" i="1"/>
  <c r="R94" i="1"/>
  <c r="Y94" i="1"/>
  <c r="R104" i="1"/>
  <c r="Y104" i="1"/>
  <c r="R82" i="1"/>
  <c r="Y82" i="1"/>
  <c r="R99" i="1"/>
  <c r="Y99" i="1"/>
  <c r="R108" i="1"/>
  <c r="Y108" i="1"/>
  <c r="R61" i="1"/>
  <c r="Y61" i="1"/>
  <c r="R109" i="1"/>
  <c r="Y109" i="1"/>
  <c r="R105" i="1"/>
  <c r="Y105" i="1"/>
  <c r="R126" i="1"/>
  <c r="Y126" i="1"/>
  <c r="R33" i="1"/>
  <c r="Y33" i="1"/>
  <c r="R114" i="1"/>
  <c r="Y114" i="1"/>
  <c r="R142" i="1"/>
  <c r="Y142" i="1"/>
  <c r="R143" i="1"/>
  <c r="Y143" i="1"/>
  <c r="R144" i="1"/>
  <c r="Y144" i="1"/>
  <c r="R121" i="1"/>
  <c r="Y121" i="1"/>
  <c r="R117" i="1"/>
  <c r="Y117" i="1"/>
  <c r="R155" i="1"/>
  <c r="Y155" i="1"/>
  <c r="R41" i="1"/>
  <c r="Y41" i="1"/>
  <c r="R83" i="1"/>
  <c r="Y83" i="1"/>
  <c r="K83" i="1"/>
  <c r="M83" i="1"/>
  <c r="R77" i="1"/>
  <c r="Y77" i="1"/>
  <c r="R52" i="1"/>
  <c r="Y52" i="1"/>
  <c r="R30" i="1"/>
  <c r="Y30" i="1"/>
  <c r="R54" i="1"/>
  <c r="Y54" i="1"/>
  <c r="R28" i="1"/>
  <c r="Y28" i="1"/>
  <c r="R48" i="1"/>
  <c r="Y48" i="1"/>
  <c r="R100" i="1"/>
  <c r="Y100" i="1"/>
  <c r="R24" i="1"/>
  <c r="Y24" i="1"/>
  <c r="R31" i="1"/>
  <c r="Y31" i="1"/>
  <c r="R111" i="1"/>
  <c r="Y111" i="1"/>
  <c r="R34" i="1"/>
  <c r="AC34" i="1"/>
  <c r="Y34" i="1"/>
  <c r="K64" i="1"/>
  <c r="K45" i="1"/>
  <c r="K12" i="1"/>
  <c r="K95" i="1"/>
  <c r="K77" i="1"/>
  <c r="K52" i="1"/>
  <c r="K30" i="1"/>
  <c r="K54" i="1"/>
  <c r="K28" i="1"/>
  <c r="K48" i="1"/>
  <c r="K100" i="1"/>
  <c r="K24" i="1"/>
  <c r="K31" i="1"/>
  <c r="K111" i="1"/>
  <c r="K34" i="1"/>
  <c r="M64" i="1"/>
  <c r="M45" i="1"/>
  <c r="M12" i="1"/>
  <c r="M95" i="1"/>
  <c r="M77" i="1"/>
  <c r="M52" i="1"/>
  <c r="M30" i="1"/>
  <c r="M54" i="1"/>
  <c r="M28" i="1"/>
  <c r="M48" i="1"/>
  <c r="M100" i="1"/>
  <c r="M24" i="1"/>
  <c r="M31" i="1"/>
  <c r="M111" i="1"/>
  <c r="M34" i="1"/>
  <c r="M38" i="1"/>
  <c r="K38" i="1"/>
  <c r="K88" i="1"/>
  <c r="K96" i="1"/>
  <c r="K20" i="1"/>
  <c r="K8" i="1"/>
  <c r="K40" i="1"/>
  <c r="K102" i="1"/>
  <c r="K78" i="1"/>
  <c r="K15" i="1"/>
  <c r="K89" i="1"/>
  <c r="K79" i="1"/>
  <c r="K72" i="1"/>
  <c r="K98" i="1"/>
  <c r="K29" i="1"/>
  <c r="K39" i="1"/>
  <c r="K103" i="1"/>
  <c r="K13" i="1"/>
  <c r="M88" i="1"/>
  <c r="M96" i="1"/>
  <c r="M20" i="1"/>
  <c r="M8" i="1"/>
  <c r="M40" i="1"/>
  <c r="M102" i="1"/>
  <c r="M78" i="1"/>
  <c r="M15" i="1"/>
  <c r="M89" i="1"/>
  <c r="M79" i="1"/>
  <c r="M72" i="1"/>
  <c r="M98" i="1"/>
  <c r="M29" i="1"/>
  <c r="M39" i="1"/>
  <c r="M103" i="1"/>
  <c r="M13" i="1"/>
  <c r="R88" i="1"/>
  <c r="Y88" i="1"/>
  <c r="Y96" i="1"/>
  <c r="R20" i="1"/>
  <c r="Y20" i="1"/>
  <c r="R8" i="1"/>
  <c r="Y8" i="1"/>
  <c r="R40" i="1"/>
  <c r="AA40" i="1"/>
  <c r="Y40" i="1"/>
  <c r="R102" i="1"/>
  <c r="Y102" i="1"/>
  <c r="R78" i="1"/>
  <c r="Y78" i="1"/>
  <c r="R15" i="1"/>
  <c r="Y15" i="1"/>
  <c r="R89" i="1"/>
  <c r="Y89" i="1"/>
  <c r="R79" i="1"/>
  <c r="Y79" i="1"/>
  <c r="R72" i="1"/>
  <c r="Y72" i="1"/>
  <c r="R98" i="1"/>
  <c r="Y98" i="1"/>
  <c r="R29" i="1"/>
  <c r="Y29" i="1"/>
  <c r="R39" i="1"/>
  <c r="Y39" i="1"/>
  <c r="R103" i="1"/>
  <c r="Y103" i="1"/>
  <c r="R13" i="1"/>
  <c r="AA13" i="1"/>
  <c r="Y13" i="1"/>
  <c r="M44" i="1"/>
  <c r="M11" i="1"/>
  <c r="M18" i="1"/>
  <c r="M22" i="1"/>
  <c r="M10" i="1"/>
  <c r="M16" i="1"/>
  <c r="M9" i="1"/>
  <c r="M17" i="1"/>
  <c r="M42" i="1"/>
  <c r="M21" i="1"/>
  <c r="M14" i="1"/>
  <c r="M84" i="1"/>
  <c r="M26" i="1"/>
  <c r="M32" i="1"/>
  <c r="M36" i="1"/>
  <c r="K44" i="1"/>
  <c r="K11" i="1"/>
  <c r="K18" i="1"/>
  <c r="K22" i="1"/>
  <c r="K10" i="1"/>
  <c r="K16" i="1"/>
  <c r="K9" i="1"/>
  <c r="K17" i="1"/>
  <c r="K42" i="1"/>
  <c r="K21" i="1"/>
  <c r="K14" i="1"/>
  <c r="K84" i="1"/>
  <c r="K25" i="1"/>
  <c r="K26" i="1"/>
  <c r="K32" i="1"/>
  <c r="K36" i="1"/>
  <c r="R9" i="1"/>
  <c r="Y9" i="1"/>
  <c r="R42" i="1"/>
  <c r="Y42" i="1"/>
  <c r="R21" i="1"/>
  <c r="Y21" i="1"/>
  <c r="R14" i="1"/>
  <c r="Y14" i="1"/>
  <c r="R25" i="1"/>
  <c r="Y25" i="1"/>
  <c r="R26" i="1"/>
  <c r="Y26" i="1"/>
  <c r="R32" i="1"/>
  <c r="Y32" i="1"/>
  <c r="R38" i="1"/>
  <c r="Y38" i="1"/>
  <c r="R64" i="1"/>
  <c r="Y64" i="1"/>
  <c r="Y45" i="1"/>
  <c r="R12" i="1"/>
  <c r="Y12" i="1"/>
  <c r="R95" i="1"/>
  <c r="Y95" i="1"/>
  <c r="Y10" i="1"/>
  <c r="R10" i="1"/>
  <c r="R22" i="1"/>
  <c r="Y22" i="1"/>
  <c r="R36" i="1"/>
  <c r="Y36" i="1"/>
  <c r="R18" i="1"/>
  <c r="Y18" i="1"/>
  <c r="R11" i="1"/>
  <c r="Y11" i="1"/>
  <c r="D176" i="1"/>
  <c r="R44" i="1"/>
  <c r="Y44" i="1"/>
  <c r="R84" i="1"/>
  <c r="AB84" i="1"/>
  <c r="Y84" i="1"/>
  <c r="R17" i="1"/>
  <c r="Y17" i="1"/>
  <c r="R7" i="1"/>
  <c r="R16" i="1"/>
  <c r="Y16" i="1"/>
  <c r="AA65" i="1"/>
  <c r="AB133" i="1"/>
  <c r="AD151" i="1"/>
  <c r="AC161" i="1"/>
  <c r="AB152" i="1"/>
  <c r="AD15" i="1"/>
  <c r="AC149" i="1"/>
  <c r="AC167" i="1"/>
  <c r="AD161" i="1"/>
  <c r="AD22" i="1"/>
  <c r="AB97" i="1"/>
  <c r="AC133" i="1"/>
  <c r="AC124" i="1"/>
  <c r="AC45" i="1"/>
  <c r="AD56" i="1"/>
  <c r="AA9" i="1"/>
  <c r="AA14" i="1"/>
  <c r="AB40" i="1"/>
  <c r="AC21" i="1"/>
  <c r="AB12" i="1"/>
  <c r="AA20" i="1"/>
  <c r="AC41" i="1"/>
  <c r="AA26" i="1"/>
  <c r="AD72" i="1"/>
  <c r="AD29" i="1"/>
  <c r="AA98" i="1"/>
  <c r="AB98" i="1"/>
  <c r="AC98" i="1"/>
  <c r="AB15" i="1"/>
  <c r="AA15" i="1"/>
  <c r="AC15" i="1"/>
  <c r="AE15" i="1"/>
  <c r="AA8" i="1"/>
  <c r="AB8" i="1"/>
  <c r="AD8" i="1"/>
  <c r="AC31" i="1"/>
  <c r="AD31" i="1"/>
  <c r="AB31" i="1"/>
  <c r="AC28" i="1"/>
  <c r="AB28" i="1"/>
  <c r="AD28" i="1"/>
  <c r="AA83" i="1"/>
  <c r="AB83" i="1"/>
  <c r="AD83" i="1"/>
  <c r="AD18" i="1"/>
  <c r="AA18" i="1"/>
  <c r="AB18" i="1"/>
  <c r="AD16" i="1"/>
  <c r="AA16" i="1"/>
  <c r="AC16" i="1"/>
  <c r="AD24" i="1"/>
  <c r="AC24" i="1"/>
  <c r="AD84" i="1"/>
  <c r="AA84" i="1"/>
  <c r="AA119" i="1"/>
  <c r="AD135" i="1"/>
  <c r="AD172" i="1"/>
  <c r="AC125" i="1"/>
  <c r="AD164" i="1"/>
  <c r="AA163" i="1"/>
  <c r="AB113" i="1"/>
  <c r="AD113" i="1"/>
  <c r="AA113" i="1"/>
  <c r="AC110" i="1"/>
  <c r="AD47" i="1"/>
  <c r="AB115" i="1"/>
  <c r="AC115" i="1"/>
  <c r="AA115" i="1"/>
  <c r="AB151" i="1"/>
  <c r="AC151" i="1"/>
  <c r="AA150" i="1"/>
  <c r="AC150" i="1"/>
  <c r="AB150" i="1"/>
  <c r="AB149" i="1"/>
  <c r="AA149" i="1"/>
  <c r="AD149" i="1"/>
  <c r="AB148" i="1"/>
  <c r="AA148" i="1"/>
  <c r="AD148" i="1"/>
  <c r="AD116" i="1"/>
  <c r="AA116" i="1"/>
  <c r="AB141" i="1"/>
  <c r="AD141" i="1"/>
  <c r="AA141" i="1"/>
  <c r="AD140" i="1"/>
  <c r="AA140" i="1"/>
  <c r="AC140" i="1"/>
  <c r="AB140" i="1"/>
  <c r="AA134" i="1"/>
  <c r="AB134" i="1"/>
  <c r="AC134" i="1"/>
  <c r="AD133" i="1"/>
  <c r="AD132" i="1"/>
  <c r="AB112" i="1"/>
  <c r="AA112" i="1"/>
  <c r="AB131" i="1"/>
  <c r="AA131" i="1"/>
  <c r="AC49" i="1"/>
  <c r="AD60" i="1"/>
  <c r="AB60" i="1"/>
  <c r="AA53" i="1"/>
  <c r="AC53" i="1"/>
  <c r="AA67" i="1"/>
  <c r="AD97" i="1"/>
  <c r="AC97" i="1"/>
  <c r="AB124" i="1"/>
  <c r="AD124" i="1"/>
  <c r="AA124" i="1"/>
  <c r="AC75" i="1"/>
  <c r="AD74" i="1"/>
  <c r="AD70" i="1"/>
  <c r="AA70" i="1"/>
  <c r="AA69" i="1"/>
  <c r="AD69" i="1"/>
  <c r="AB69" i="1"/>
  <c r="AC175" i="1"/>
  <c r="AB175" i="1"/>
  <c r="AD175" i="1"/>
  <c r="AA174" i="1"/>
  <c r="AB173" i="1"/>
  <c r="AA173" i="1"/>
  <c r="AD173" i="1"/>
  <c r="AB169" i="1"/>
  <c r="AA169" i="1"/>
  <c r="AD169" i="1"/>
  <c r="AA168" i="1"/>
  <c r="AC168" i="1"/>
  <c r="AD168" i="1"/>
  <c r="AA166" i="1"/>
  <c r="AC166" i="1"/>
  <c r="AB165" i="1"/>
  <c r="AD165" i="1"/>
  <c r="AA161" i="1"/>
  <c r="AC160" i="1"/>
  <c r="AA160" i="1"/>
  <c r="AD160" i="1"/>
  <c r="AA159" i="1"/>
  <c r="AB159" i="1"/>
  <c r="AC159" i="1"/>
  <c r="AB158" i="1"/>
  <c r="AC158" i="1"/>
  <c r="AA158" i="1"/>
  <c r="AB127" i="1"/>
  <c r="AC127" i="1"/>
  <c r="AA127" i="1"/>
  <c r="AB153" i="1"/>
  <c r="AC153" i="1"/>
  <c r="AA153" i="1"/>
  <c r="AD152" i="1"/>
  <c r="AC152" i="1"/>
  <c r="AC71" i="1"/>
  <c r="AC39" i="1"/>
  <c r="AA39" i="1"/>
  <c r="AD79" i="1"/>
  <c r="AB79" i="1"/>
  <c r="AC79" i="1"/>
  <c r="AB96" i="1"/>
  <c r="AC96" i="1"/>
  <c r="AD96" i="1"/>
  <c r="AB30" i="1"/>
  <c r="AC30" i="1"/>
  <c r="AA30" i="1"/>
  <c r="AC77" i="1"/>
  <c r="AB77" i="1"/>
  <c r="AD77" i="1"/>
  <c r="AD10" i="1"/>
  <c r="AC10" i="1"/>
  <c r="AD36" i="1"/>
  <c r="AA36" i="1"/>
  <c r="AB42" i="1"/>
  <c r="AC42" i="1"/>
  <c r="AA38" i="1"/>
  <c r="AC38" i="1"/>
  <c r="AC22" i="1"/>
  <c r="AB22" i="1"/>
  <c r="AC37" i="1"/>
  <c r="AA37" i="1"/>
  <c r="AB65" i="1"/>
  <c r="AC65" i="1"/>
  <c r="AA58" i="1"/>
  <c r="AB58" i="1"/>
  <c r="AC88" i="1"/>
  <c r="AD88" i="1"/>
  <c r="AB89" i="1"/>
  <c r="AC89" i="1"/>
  <c r="AD89" i="1"/>
  <c r="AD54" i="1"/>
  <c r="AC54" i="1"/>
  <c r="AB95" i="1"/>
  <c r="AD95" i="1"/>
  <c r="AA95" i="1"/>
  <c r="AB88" i="1"/>
  <c r="AB41" i="1"/>
  <c r="AA151" i="1"/>
  <c r="AB39" i="1"/>
  <c r="AD98" i="1"/>
  <c r="AD134" i="1"/>
  <c r="AD150" i="1"/>
  <c r="AC95" i="1"/>
  <c r="AB38" i="1"/>
  <c r="AC83" i="1"/>
  <c r="AC13" i="1"/>
  <c r="AD65" i="1"/>
  <c r="AC14" i="1"/>
  <c r="AA28" i="1"/>
  <c r="AD30" i="1"/>
  <c r="AE152" i="1"/>
  <c r="L152" i="1"/>
  <c r="AA11" i="1"/>
  <c r="AC12" i="1"/>
  <c r="AD64" i="1"/>
  <c r="AC32" i="1"/>
  <c r="AD9" i="1"/>
  <c r="AA32" i="1"/>
  <c r="AD11" i="1"/>
  <c r="AB54" i="1"/>
  <c r="AA54" i="1"/>
  <c r="AC131" i="1"/>
  <c r="AA97" i="1"/>
  <c r="AB64" i="1"/>
  <c r="AA10" i="1"/>
  <c r="AB11" i="1"/>
  <c r="AD13" i="1"/>
  <c r="AC8" i="1"/>
  <c r="AD39" i="1"/>
  <c r="AC18" i="1"/>
  <c r="AC40" i="1"/>
  <c r="AB16" i="1"/>
  <c r="AD42" i="1"/>
  <c r="AD38" i="1"/>
  <c r="AA22" i="1"/>
  <c r="AA31" i="1"/>
  <c r="AE31" i="1"/>
  <c r="AB37" i="1"/>
  <c r="AC68" i="1"/>
  <c r="AB72" i="1"/>
  <c r="AB19" i="1"/>
  <c r="AA77" i="1"/>
  <c r="AA45" i="1"/>
  <c r="AB78" i="1"/>
  <c r="AA79" i="1"/>
  <c r="AC84" i="1"/>
  <c r="AA88" i="1"/>
  <c r="AA89" i="1"/>
  <c r="AA93" i="1"/>
  <c r="AF15" i="1"/>
  <c r="L15" i="1"/>
  <c r="AB44" i="1"/>
  <c r="AC44" i="1"/>
  <c r="AD44" i="1"/>
  <c r="AC27" i="1"/>
  <c r="AA27" i="1"/>
  <c r="AA100" i="1"/>
  <c r="AC100" i="1"/>
  <c r="AB100" i="1"/>
  <c r="AD100" i="1"/>
  <c r="AB102" i="1"/>
  <c r="AA102" i="1"/>
  <c r="AC102" i="1"/>
  <c r="AD102" i="1"/>
  <c r="AA103" i="1"/>
  <c r="AD103" i="1"/>
  <c r="AC103" i="1"/>
  <c r="AA94" i="1"/>
  <c r="AD94" i="1"/>
  <c r="AC94" i="1"/>
  <c r="AB94" i="1"/>
  <c r="AA104" i="1"/>
  <c r="AB104" i="1"/>
  <c r="AC104" i="1"/>
  <c r="AD104" i="1"/>
  <c r="AC52" i="1"/>
  <c r="AA52" i="1"/>
  <c r="AB52" i="1"/>
  <c r="AD52" i="1"/>
  <c r="AC82" i="1"/>
  <c r="AA82" i="1"/>
  <c r="AB82" i="1"/>
  <c r="AB99" i="1"/>
  <c r="AC99" i="1"/>
  <c r="AA99" i="1"/>
  <c r="AD99" i="1"/>
  <c r="AD108" i="1"/>
  <c r="AB108" i="1"/>
  <c r="AC108" i="1"/>
  <c r="AA48" i="1"/>
  <c r="AD48" i="1"/>
  <c r="AC48" i="1"/>
  <c r="AB48" i="1"/>
  <c r="AC111" i="1"/>
  <c r="AB111" i="1"/>
  <c r="AA111" i="1"/>
  <c r="AD111" i="1"/>
  <c r="AB34" i="1"/>
  <c r="AD34" i="1"/>
  <c r="AA34" i="1"/>
  <c r="AA61" i="1"/>
  <c r="AC61" i="1"/>
  <c r="AD61" i="1"/>
  <c r="AB61" i="1"/>
  <c r="AA109" i="1"/>
  <c r="AB109" i="1"/>
  <c r="AD109" i="1"/>
  <c r="AC109" i="1"/>
  <c r="AC105" i="1"/>
  <c r="AB105" i="1"/>
  <c r="AD105" i="1"/>
  <c r="AA105" i="1"/>
  <c r="AC126" i="1"/>
  <c r="AB126" i="1"/>
  <c r="AA126" i="1"/>
  <c r="AB33" i="1"/>
  <c r="AA33" i="1"/>
  <c r="AC33" i="1"/>
  <c r="AD33" i="1"/>
  <c r="AB114" i="1"/>
  <c r="AD114" i="1"/>
  <c r="AC114" i="1"/>
  <c r="AA114" i="1"/>
  <c r="AC142" i="1"/>
  <c r="AD142" i="1"/>
  <c r="AA142" i="1"/>
  <c r="AB142" i="1"/>
  <c r="AD143" i="1"/>
  <c r="AC143" i="1"/>
  <c r="AA143" i="1"/>
  <c r="AB143" i="1"/>
  <c r="AC144" i="1"/>
  <c r="AA144" i="1"/>
  <c r="AD144" i="1"/>
  <c r="AB144" i="1"/>
  <c r="AD121" i="1"/>
  <c r="AB121" i="1"/>
  <c r="AC121" i="1"/>
  <c r="AA121" i="1"/>
  <c r="AC117" i="1"/>
  <c r="AD117" i="1"/>
  <c r="AA117" i="1"/>
  <c r="AA155" i="1"/>
  <c r="AB155" i="1"/>
  <c r="AC155" i="1"/>
  <c r="AC156" i="1"/>
  <c r="AD156" i="1"/>
  <c r="AB156" i="1"/>
  <c r="AA156" i="1"/>
  <c r="AA170" i="1"/>
  <c r="AD170" i="1"/>
  <c r="AB170" i="1"/>
  <c r="AC170" i="1"/>
  <c r="AB171" i="1"/>
  <c r="AD171" i="1"/>
  <c r="AC171" i="1"/>
  <c r="AC57" i="1"/>
  <c r="AD57" i="1"/>
  <c r="AB57" i="1"/>
  <c r="AA57" i="1"/>
  <c r="AA66" i="1"/>
  <c r="AD66" i="1"/>
  <c r="AB66" i="1"/>
  <c r="AC66" i="1"/>
  <c r="AB62" i="1"/>
  <c r="AC62" i="1"/>
  <c r="AC50" i="1"/>
  <c r="AA50" i="1"/>
  <c r="AD50" i="1"/>
  <c r="AB50" i="1"/>
  <c r="AD46" i="1"/>
  <c r="AA46" i="1"/>
  <c r="AB46" i="1"/>
  <c r="AC46" i="1"/>
  <c r="AD90" i="1"/>
  <c r="AC90" i="1"/>
  <c r="AA90" i="1"/>
  <c r="AB90" i="1"/>
  <c r="AC63" i="1"/>
  <c r="AA63" i="1"/>
  <c r="AB63" i="1"/>
  <c r="AD63" i="1"/>
  <c r="AB101" i="1"/>
  <c r="AA101" i="1"/>
  <c r="AC101" i="1"/>
  <c r="AB86" i="1"/>
  <c r="AD86" i="1"/>
  <c r="AC86" i="1"/>
  <c r="AA86" i="1"/>
  <c r="AC107" i="1"/>
  <c r="AB107" i="1"/>
  <c r="AA107" i="1"/>
  <c r="AD107" i="1"/>
  <c r="AC87" i="1"/>
  <c r="AB87" i="1"/>
  <c r="AD87" i="1"/>
  <c r="AA87" i="1"/>
  <c r="AB51" i="1"/>
  <c r="AD51" i="1"/>
  <c r="AA51" i="1"/>
  <c r="AC51" i="1"/>
  <c r="AA73" i="1"/>
  <c r="AD73" i="1"/>
  <c r="AB73" i="1"/>
  <c r="AC73" i="1"/>
  <c r="AC123" i="1"/>
  <c r="AB123" i="1"/>
  <c r="AA123" i="1"/>
  <c r="AD123" i="1"/>
  <c r="AD55" i="1"/>
  <c r="AB55" i="1"/>
  <c r="AA55" i="1"/>
  <c r="AC55" i="1"/>
  <c r="AC129" i="1"/>
  <c r="AD129" i="1"/>
  <c r="AB129" i="1"/>
  <c r="AA130" i="1"/>
  <c r="AB130" i="1"/>
  <c r="AD130" i="1"/>
  <c r="AC130" i="1"/>
  <c r="AB117" i="1"/>
  <c r="AC17" i="1"/>
  <c r="AD17" i="1"/>
  <c r="AA17" i="1"/>
  <c r="AB17" i="1"/>
  <c r="AD128" i="1"/>
  <c r="AB128" i="1"/>
  <c r="AA128" i="1"/>
  <c r="AC128" i="1"/>
  <c r="AB27" i="1"/>
  <c r="AD62" i="1"/>
  <c r="AD155" i="1"/>
  <c r="AA108" i="1"/>
  <c r="AA62" i="1"/>
  <c r="AD101" i="1"/>
  <c r="AC59" i="1"/>
  <c r="AD59" i="1"/>
  <c r="AA59" i="1"/>
  <c r="AB59" i="1"/>
  <c r="AD82" i="1"/>
  <c r="AA129" i="1"/>
  <c r="AA44" i="1"/>
  <c r="AB103" i="1"/>
  <c r="AD126" i="1"/>
  <c r="AA171" i="1"/>
  <c r="AA122" i="1"/>
  <c r="AB122" i="1"/>
  <c r="AC122" i="1"/>
  <c r="AD157" i="1"/>
  <c r="AA157" i="1"/>
  <c r="AC157" i="1"/>
  <c r="AB157" i="1"/>
  <c r="AD85" i="1"/>
  <c r="AA85" i="1"/>
  <c r="AB85" i="1"/>
  <c r="AB147" i="1"/>
  <c r="AC147" i="1"/>
  <c r="AB91" i="1"/>
  <c r="AA91" i="1"/>
  <c r="AD91" i="1"/>
  <c r="AD146" i="1"/>
  <c r="AA146" i="1"/>
  <c r="AC146" i="1"/>
  <c r="AA81" i="1"/>
  <c r="AB81" i="1"/>
  <c r="AD81" i="1"/>
  <c r="AC81" i="1"/>
  <c r="AA145" i="1"/>
  <c r="AB145" i="1"/>
  <c r="AC145" i="1"/>
  <c r="AA120" i="1"/>
  <c r="AC120" i="1"/>
  <c r="AD120" i="1"/>
  <c r="AB120" i="1"/>
  <c r="AD119" i="1"/>
  <c r="AB119" i="1"/>
  <c r="AB76" i="1"/>
  <c r="AA76" i="1"/>
  <c r="AA139" i="1"/>
  <c r="AC139" i="1"/>
  <c r="AB139" i="1"/>
  <c r="AD139" i="1"/>
  <c r="AA138" i="1"/>
  <c r="AC138" i="1"/>
  <c r="AC137" i="1"/>
  <c r="AB137" i="1"/>
  <c r="AB92" i="1"/>
  <c r="AA92" i="1"/>
  <c r="AD92" i="1"/>
  <c r="AC92" i="1"/>
  <c r="AA136" i="1"/>
  <c r="AB136" i="1"/>
  <c r="AC135" i="1"/>
  <c r="AB135" i="1"/>
  <c r="AA118" i="1"/>
  <c r="AC118" i="1"/>
  <c r="AD118" i="1"/>
  <c r="AB118" i="1"/>
  <c r="AC172" i="1"/>
  <c r="AB172" i="1"/>
  <c r="AB125" i="1"/>
  <c r="AD125" i="1"/>
  <c r="AA125" i="1"/>
  <c r="AD80" i="1"/>
  <c r="AC80" i="1"/>
  <c r="AB80" i="1"/>
  <c r="AD106" i="1"/>
  <c r="AB106" i="1"/>
  <c r="AC106" i="1"/>
  <c r="AA106" i="1"/>
  <c r="AD154" i="1"/>
  <c r="AB154" i="1"/>
  <c r="AC154" i="1"/>
  <c r="AA154" i="1"/>
  <c r="AA71" i="1"/>
  <c r="AB71" i="1"/>
  <c r="AD71" i="1"/>
  <c r="AB162" i="1"/>
  <c r="AD162" i="1"/>
  <c r="AC162" i="1"/>
  <c r="AC91" i="1"/>
  <c r="AB138" i="1"/>
  <c r="AA147" i="1"/>
  <c r="AD122" i="1"/>
  <c r="AC119" i="1"/>
  <c r="AA80" i="1"/>
  <c r="AD136" i="1"/>
  <c r="AE84" i="1"/>
  <c r="AD138" i="1"/>
  <c r="AD145" i="1"/>
  <c r="AD147" i="1"/>
  <c r="AD137" i="1"/>
  <c r="AA135" i="1"/>
  <c r="AD76" i="1"/>
  <c r="AB146" i="1"/>
  <c r="AA137" i="1"/>
  <c r="AA172" i="1"/>
  <c r="AC64" i="1"/>
  <c r="AA64" i="1"/>
  <c r="AB32" i="1"/>
  <c r="AD32" i="1"/>
  <c r="AD25" i="1"/>
  <c r="AA25" i="1"/>
  <c r="AC25" i="1"/>
  <c r="AB25" i="1"/>
  <c r="AA21" i="1"/>
  <c r="AB21" i="1"/>
  <c r="AD21" i="1"/>
  <c r="AC9" i="1"/>
  <c r="AB9" i="1"/>
  <c r="AB13" i="1"/>
  <c r="AE13" i="1"/>
  <c r="AA42" i="1"/>
  <c r="AE42" i="1"/>
  <c r="AB10" i="1"/>
  <c r="AE10" i="1"/>
  <c r="AC11" i="1"/>
  <c r="AE11" i="1"/>
  <c r="AD45" i="1"/>
  <c r="AE45" i="1"/>
  <c r="AB68" i="1"/>
  <c r="AA56" i="1"/>
  <c r="AB56" i="1"/>
  <c r="AC112" i="1"/>
  <c r="AB70" i="1"/>
  <c r="AC70" i="1"/>
  <c r="AA175" i="1"/>
  <c r="AE175" i="1"/>
  <c r="AB174" i="1"/>
  <c r="AD174" i="1"/>
  <c r="AC173" i="1"/>
  <c r="AE173" i="1"/>
  <c r="AB168" i="1"/>
  <c r="AE168" i="1"/>
  <c r="AB167" i="1"/>
  <c r="AD167" i="1"/>
  <c r="AD166" i="1"/>
  <c r="AE166" i="1"/>
  <c r="AA165" i="1"/>
  <c r="AE165" i="1"/>
  <c r="AB161" i="1"/>
  <c r="AE161" i="1"/>
  <c r="AD37" i="1"/>
  <c r="AE37" i="1"/>
  <c r="AD40" i="1"/>
  <c r="AE40" i="1"/>
  <c r="AB93" i="1"/>
  <c r="AD27" i="1"/>
  <c r="AD93" i="1"/>
  <c r="AB49" i="1"/>
  <c r="AA49" i="1"/>
  <c r="AD49" i="1"/>
  <c r="AC60" i="1"/>
  <c r="AA60" i="1"/>
  <c r="AD53" i="1"/>
  <c r="AB53" i="1"/>
  <c r="AB67" i="1"/>
  <c r="AD67" i="1"/>
  <c r="AC67" i="1"/>
  <c r="AB75" i="1"/>
  <c r="AA75" i="1"/>
  <c r="AB74" i="1"/>
  <c r="AA74" i="1"/>
  <c r="AA162" i="1"/>
  <c r="AB36" i="1"/>
  <c r="AC36" i="1"/>
  <c r="AB14" i="1"/>
  <c r="AD14" i="1"/>
  <c r="AA12" i="1"/>
  <c r="AD12" i="1"/>
  <c r="AC20" i="1"/>
  <c r="AB20" i="1"/>
  <c r="AD20" i="1"/>
  <c r="AA41" i="1"/>
  <c r="AD41" i="1"/>
  <c r="AB26" i="1"/>
  <c r="AD26" i="1"/>
  <c r="AC26" i="1"/>
  <c r="AD43" i="1"/>
  <c r="AC43" i="1"/>
  <c r="AB43" i="1"/>
  <c r="AA43" i="1"/>
  <c r="AA24" i="1"/>
  <c r="AB24" i="1"/>
  <c r="AD68" i="1"/>
  <c r="AA68" i="1"/>
  <c r="AC72" i="1"/>
  <c r="AA72" i="1"/>
  <c r="AD19" i="1"/>
  <c r="AC19" i="1"/>
  <c r="AC29" i="1"/>
  <c r="AB29" i="1"/>
  <c r="AA29" i="1"/>
  <c r="AD78" i="1"/>
  <c r="AC78" i="1"/>
  <c r="AA78" i="1"/>
  <c r="AC58" i="1"/>
  <c r="AD58" i="1"/>
  <c r="AC23" i="1"/>
  <c r="AA23" i="1"/>
  <c r="AB23" i="1"/>
  <c r="AA164" i="1"/>
  <c r="AC164" i="1"/>
  <c r="AD163" i="1"/>
  <c r="AC163" i="1"/>
  <c r="AB163" i="1"/>
  <c r="AC113" i="1"/>
  <c r="AE113" i="1"/>
  <c r="AD110" i="1"/>
  <c r="AA110" i="1"/>
  <c r="AA47" i="1"/>
  <c r="AC47" i="1"/>
  <c r="AB47" i="1"/>
  <c r="AC116" i="1"/>
  <c r="AE116" i="1"/>
  <c r="AA133" i="1"/>
  <c r="AE133" i="1"/>
  <c r="AC132" i="1"/>
  <c r="AB132" i="1"/>
  <c r="AA132" i="1"/>
  <c r="AD112" i="1"/>
  <c r="AE78" i="1"/>
  <c r="AF78" i="1"/>
  <c r="AE72" i="1"/>
  <c r="AE53" i="1"/>
  <c r="AE131" i="1"/>
  <c r="AE158" i="1"/>
  <c r="AF158" i="1"/>
  <c r="AE148" i="1"/>
  <c r="AE171" i="1"/>
  <c r="AE129" i="1"/>
  <c r="AE141" i="1"/>
  <c r="AF141" i="1"/>
  <c r="AE115" i="1"/>
  <c r="AE162" i="1"/>
  <c r="L158" i="1"/>
  <c r="L148" i="1"/>
  <c r="AF148" i="1"/>
  <c r="AE26" i="1"/>
  <c r="L26" i="1"/>
  <c r="AE20" i="1"/>
  <c r="AE167" i="1"/>
  <c r="AE174" i="1"/>
  <c r="AE112" i="1"/>
  <c r="AF112" i="1"/>
  <c r="AE25" i="1"/>
  <c r="AE64" i="1"/>
  <c r="AE119" i="1"/>
  <c r="AE89" i="1"/>
  <c r="AE97" i="1"/>
  <c r="L97" i="1"/>
  <c r="AF152" i="1"/>
  <c r="AE95" i="1"/>
  <c r="L95" i="1"/>
  <c r="AE96" i="1"/>
  <c r="AF96" i="1"/>
  <c r="AE127" i="1"/>
  <c r="L127" i="1"/>
  <c r="AE159" i="1"/>
  <c r="AE98" i="1"/>
  <c r="AE23" i="1"/>
  <c r="L23" i="1"/>
  <c r="AE19" i="1"/>
  <c r="AE68" i="1"/>
  <c r="AE60" i="1"/>
  <c r="AE56" i="1"/>
  <c r="AF56" i="1"/>
  <c r="AE172" i="1"/>
  <c r="L172" i="1"/>
  <c r="AE54" i="1"/>
  <c r="AE150" i="1"/>
  <c r="AE151" i="1"/>
  <c r="AF151" i="1"/>
  <c r="AE30" i="1"/>
  <c r="AE153" i="1"/>
  <c r="AF153" i="1"/>
  <c r="AF131" i="1"/>
  <c r="L131" i="1"/>
  <c r="AF127" i="1"/>
  <c r="L153" i="1"/>
  <c r="AF97" i="1"/>
  <c r="AF159" i="1"/>
  <c r="L159" i="1"/>
  <c r="L141" i="1"/>
  <c r="L115" i="1"/>
  <c r="AF115" i="1"/>
  <c r="AE163" i="1"/>
  <c r="AF163" i="1"/>
  <c r="AE136" i="1"/>
  <c r="AE73" i="1"/>
  <c r="AF73" i="1"/>
  <c r="AE170" i="1"/>
  <c r="L170" i="1"/>
  <c r="AE117" i="1"/>
  <c r="AF117" i="1"/>
  <c r="AE143" i="1"/>
  <c r="AE142" i="1"/>
  <c r="AF142" i="1"/>
  <c r="AE48" i="1"/>
  <c r="L48" i="1"/>
  <c r="AE102" i="1"/>
  <c r="AF102" i="1"/>
  <c r="AE22" i="1"/>
  <c r="AE39" i="1"/>
  <c r="AE69" i="1"/>
  <c r="AE16" i="1"/>
  <c r="AE28" i="1"/>
  <c r="AE8" i="1"/>
  <c r="AE164" i="1"/>
  <c r="AF164" i="1"/>
  <c r="AE41" i="1"/>
  <c r="L41" i="1"/>
  <c r="AE58" i="1"/>
  <c r="AE36" i="1"/>
  <c r="L36" i="1"/>
  <c r="AE88" i="1"/>
  <c r="AE38" i="1"/>
  <c r="AE77" i="1"/>
  <c r="AE169" i="1"/>
  <c r="AE124" i="1"/>
  <c r="AE83" i="1"/>
  <c r="AF98" i="1"/>
  <c r="L98" i="1"/>
  <c r="AE147" i="1"/>
  <c r="L147" i="1"/>
  <c r="AE108" i="1"/>
  <c r="AF108" i="1"/>
  <c r="AE79" i="1"/>
  <c r="AF31" i="1"/>
  <c r="L31" i="1"/>
  <c r="AE134" i="1"/>
  <c r="AE65" i="1"/>
  <c r="AE160" i="1"/>
  <c r="AE140" i="1"/>
  <c r="AE149" i="1"/>
  <c r="AE18" i="1"/>
  <c r="AF95" i="1"/>
  <c r="AF116" i="1"/>
  <c r="L116" i="1"/>
  <c r="AF58" i="1"/>
  <c r="L58" i="1"/>
  <c r="AF36" i="1"/>
  <c r="AF37" i="1"/>
  <c r="L37" i="1"/>
  <c r="L20" i="1"/>
  <c r="AF20" i="1"/>
  <c r="L167" i="1"/>
  <c r="AF167" i="1"/>
  <c r="AF174" i="1"/>
  <c r="L174" i="1"/>
  <c r="L45" i="1"/>
  <c r="AF45" i="1"/>
  <c r="L163" i="1"/>
  <c r="AF72" i="1"/>
  <c r="L72" i="1"/>
  <c r="L162" i="1"/>
  <c r="AF162" i="1"/>
  <c r="L171" i="1"/>
  <c r="AF171" i="1"/>
  <c r="L73" i="1"/>
  <c r="AF113" i="1"/>
  <c r="L113" i="1"/>
  <c r="AE24" i="1"/>
  <c r="AE14" i="1"/>
  <c r="AE74" i="1"/>
  <c r="AE49" i="1"/>
  <c r="AE93" i="1"/>
  <c r="AF165" i="1"/>
  <c r="L165" i="1"/>
  <c r="L168" i="1"/>
  <c r="AF168" i="1"/>
  <c r="AF175" i="1"/>
  <c r="L175" i="1"/>
  <c r="AE9" i="1"/>
  <c r="AE21" i="1"/>
  <c r="AE80" i="1"/>
  <c r="AE92" i="1"/>
  <c r="AE145" i="1"/>
  <c r="AE81" i="1"/>
  <c r="AE130" i="1"/>
  <c r="AE87" i="1"/>
  <c r="AE86" i="1"/>
  <c r="AE90" i="1"/>
  <c r="AE66" i="1"/>
  <c r="AE156" i="1"/>
  <c r="AE144" i="1"/>
  <c r="AE33" i="1"/>
  <c r="AE109" i="1"/>
  <c r="AE61" i="1"/>
  <c r="AE99" i="1"/>
  <c r="AE82" i="1"/>
  <c r="AE52" i="1"/>
  <c r="AE103" i="1"/>
  <c r="AE100" i="1"/>
  <c r="AF13" i="1"/>
  <c r="L13" i="1"/>
  <c r="AF64" i="1"/>
  <c r="L64" i="1"/>
  <c r="L142" i="1"/>
  <c r="AE47" i="1"/>
  <c r="L68" i="1"/>
  <c r="AF68" i="1"/>
  <c r="AE43" i="1"/>
  <c r="L60" i="1"/>
  <c r="AF60" i="1"/>
  <c r="L40" i="1"/>
  <c r="AF40" i="1"/>
  <c r="L166" i="1"/>
  <c r="AF166" i="1"/>
  <c r="L173" i="1"/>
  <c r="AF173" i="1"/>
  <c r="L56" i="1"/>
  <c r="AF10" i="1"/>
  <c r="L10" i="1"/>
  <c r="AF172" i="1"/>
  <c r="AF84" i="1"/>
  <c r="L84" i="1"/>
  <c r="AE71" i="1"/>
  <c r="AE125" i="1"/>
  <c r="AE118" i="1"/>
  <c r="AF136" i="1"/>
  <c r="L136" i="1"/>
  <c r="AE138" i="1"/>
  <c r="AE139" i="1"/>
  <c r="AE120" i="1"/>
  <c r="AE91" i="1"/>
  <c r="AE55" i="1"/>
  <c r="AE123" i="1"/>
  <c r="AE51" i="1"/>
  <c r="AE107" i="1"/>
  <c r="AE101" i="1"/>
  <c r="AE63" i="1"/>
  <c r="AE46" i="1"/>
  <c r="AE50" i="1"/>
  <c r="AE57" i="1"/>
  <c r="AE105" i="1"/>
  <c r="AE34" i="1"/>
  <c r="AE111" i="1"/>
  <c r="AE104" i="1"/>
  <c r="AE94" i="1"/>
  <c r="AE27" i="1"/>
  <c r="L78" i="1"/>
  <c r="L53" i="1"/>
  <c r="AF53" i="1"/>
  <c r="AF161" i="1"/>
  <c r="L161" i="1"/>
  <c r="AF25" i="1"/>
  <c r="L25" i="1"/>
  <c r="L11" i="1"/>
  <c r="AF11" i="1"/>
  <c r="L129" i="1"/>
  <c r="AF129" i="1"/>
  <c r="AF119" i="1"/>
  <c r="L119" i="1"/>
  <c r="L117" i="1"/>
  <c r="AF143" i="1"/>
  <c r="L143" i="1"/>
  <c r="L102" i="1"/>
  <c r="AF133" i="1"/>
  <c r="L133" i="1"/>
  <c r="AF19" i="1"/>
  <c r="L19" i="1"/>
  <c r="AE132" i="1"/>
  <c r="AE110" i="1"/>
  <c r="AE29" i="1"/>
  <c r="AE12" i="1"/>
  <c r="AE75" i="1"/>
  <c r="AE67" i="1"/>
  <c r="AE70" i="1"/>
  <c r="AF42" i="1"/>
  <c r="L42" i="1"/>
  <c r="AE32" i="1"/>
  <c r="AE137" i="1"/>
  <c r="AE135" i="1"/>
  <c r="AE154" i="1"/>
  <c r="AE106" i="1"/>
  <c r="AE76" i="1"/>
  <c r="AE146" i="1"/>
  <c r="AE85" i="1"/>
  <c r="AE157" i="1"/>
  <c r="AE122" i="1"/>
  <c r="AE44" i="1"/>
  <c r="AE59" i="1"/>
  <c r="AE62" i="1"/>
  <c r="AE128" i="1"/>
  <c r="AE17" i="1"/>
  <c r="AE155" i="1"/>
  <c r="AE121" i="1"/>
  <c r="AE114" i="1"/>
  <c r="AE126" i="1"/>
  <c r="AF41" i="1"/>
  <c r="L108" i="1"/>
  <c r="L151" i="1"/>
  <c r="AF147" i="1"/>
  <c r="AF89" i="1"/>
  <c r="L89" i="1"/>
  <c r="AF170" i="1"/>
  <c r="AF23" i="1"/>
  <c r="L150" i="1"/>
  <c r="AF150" i="1"/>
  <c r="AF26" i="1"/>
  <c r="L112" i="1"/>
  <c r="L96" i="1"/>
  <c r="L54" i="1"/>
  <c r="AF54" i="1"/>
  <c r="L30" i="1"/>
  <c r="AF30" i="1"/>
  <c r="L88" i="1"/>
  <c r="AF88" i="1"/>
  <c r="AF160" i="1"/>
  <c r="L160" i="1"/>
  <c r="AF169" i="1"/>
  <c r="L169" i="1"/>
  <c r="L8" i="1"/>
  <c r="AF8" i="1"/>
  <c r="AF48" i="1"/>
  <c r="L18" i="1"/>
  <c r="AF18" i="1"/>
  <c r="AF65" i="1"/>
  <c r="L65" i="1"/>
  <c r="L79" i="1"/>
  <c r="AF79" i="1"/>
  <c r="L77" i="1"/>
  <c r="AF77" i="1"/>
  <c r="AF28" i="1"/>
  <c r="L28" i="1"/>
  <c r="L22" i="1"/>
  <c r="AF22" i="1"/>
  <c r="AF124" i="1"/>
  <c r="L124" i="1"/>
  <c r="L69" i="1"/>
  <c r="AF69" i="1"/>
  <c r="L39" i="1"/>
  <c r="AF39" i="1"/>
  <c r="L164" i="1"/>
  <c r="L149" i="1"/>
  <c r="AF149" i="1"/>
  <c r="AF134" i="1"/>
  <c r="L134" i="1"/>
  <c r="L83" i="1"/>
  <c r="AF83" i="1"/>
  <c r="L38" i="1"/>
  <c r="AF38" i="1"/>
  <c r="L16" i="1"/>
  <c r="AF16" i="1"/>
  <c r="L140" i="1"/>
  <c r="AF140" i="1"/>
  <c r="L121" i="1"/>
  <c r="AF121" i="1"/>
  <c r="AF106" i="1"/>
  <c r="L106" i="1"/>
  <c r="AF67" i="1"/>
  <c r="L67" i="1"/>
  <c r="AF104" i="1"/>
  <c r="L104" i="1"/>
  <c r="AF101" i="1"/>
  <c r="L101" i="1"/>
  <c r="L138" i="1"/>
  <c r="AF138" i="1"/>
  <c r="AF155" i="1"/>
  <c r="L155" i="1"/>
  <c r="L59" i="1"/>
  <c r="AF59" i="1"/>
  <c r="L85" i="1"/>
  <c r="AF85" i="1"/>
  <c r="AF154" i="1"/>
  <c r="L154" i="1"/>
  <c r="AF75" i="1"/>
  <c r="L75" i="1"/>
  <c r="L111" i="1"/>
  <c r="AF111" i="1"/>
  <c r="AF50" i="1"/>
  <c r="L50" i="1"/>
  <c r="AF107" i="1"/>
  <c r="L107" i="1"/>
  <c r="AF91" i="1"/>
  <c r="L91" i="1"/>
  <c r="L71" i="1"/>
  <c r="AF71" i="1"/>
  <c r="AF47" i="1"/>
  <c r="L47" i="1"/>
  <c r="AF103" i="1"/>
  <c r="L103" i="1"/>
  <c r="AF61" i="1"/>
  <c r="L61" i="1"/>
  <c r="AF156" i="1"/>
  <c r="L156" i="1"/>
  <c r="AF87" i="1"/>
  <c r="L87" i="1"/>
  <c r="L92" i="1"/>
  <c r="AF92" i="1"/>
  <c r="L74" i="1"/>
  <c r="AF74" i="1"/>
  <c r="AF126" i="1"/>
  <c r="L126" i="1"/>
  <c r="L17" i="1"/>
  <c r="AF17" i="1"/>
  <c r="AF44" i="1"/>
  <c r="L44" i="1"/>
  <c r="AF146" i="1"/>
  <c r="L146" i="1"/>
  <c r="L135" i="1"/>
  <c r="AF135" i="1"/>
  <c r="AF12" i="1"/>
  <c r="L12" i="1"/>
  <c r="AF27" i="1"/>
  <c r="L27" i="1"/>
  <c r="L34" i="1"/>
  <c r="AF34" i="1"/>
  <c r="AF46" i="1"/>
  <c r="L46" i="1"/>
  <c r="AF51" i="1"/>
  <c r="L51" i="1"/>
  <c r="L120" i="1"/>
  <c r="AF120" i="1"/>
  <c r="L52" i="1"/>
  <c r="AF52" i="1"/>
  <c r="AF109" i="1"/>
  <c r="L109" i="1"/>
  <c r="L66" i="1"/>
  <c r="AF66" i="1"/>
  <c r="L130" i="1"/>
  <c r="AF130" i="1"/>
  <c r="L80" i="1"/>
  <c r="AF80" i="1"/>
  <c r="L14" i="1"/>
  <c r="AF14" i="1"/>
  <c r="L114" i="1"/>
  <c r="AF114" i="1"/>
  <c r="AF128" i="1"/>
  <c r="L128" i="1"/>
  <c r="AF122" i="1"/>
  <c r="L122" i="1"/>
  <c r="L76" i="1"/>
  <c r="AF76" i="1"/>
  <c r="AF137" i="1"/>
  <c r="L137" i="1"/>
  <c r="AF70" i="1"/>
  <c r="L70" i="1"/>
  <c r="L29" i="1"/>
  <c r="AF29" i="1"/>
  <c r="AF94" i="1"/>
  <c r="L94" i="1"/>
  <c r="AF105" i="1"/>
  <c r="L105" i="1"/>
  <c r="AF63" i="1"/>
  <c r="L63" i="1"/>
  <c r="AF123" i="1"/>
  <c r="L123" i="1"/>
  <c r="AF139" i="1"/>
  <c r="L139" i="1"/>
  <c r="L118" i="1"/>
  <c r="AF118" i="1"/>
  <c r="L82" i="1"/>
  <c r="AF82" i="1"/>
  <c r="AF33" i="1"/>
  <c r="L33" i="1"/>
  <c r="L90" i="1"/>
  <c r="AF90" i="1"/>
  <c r="L81" i="1"/>
  <c r="AF81" i="1"/>
  <c r="AF21" i="1"/>
  <c r="L21" i="1"/>
  <c r="AF93" i="1"/>
  <c r="L93" i="1"/>
  <c r="L24" i="1"/>
  <c r="AF24" i="1"/>
  <c r="L62" i="1"/>
  <c r="AF62" i="1"/>
  <c r="AF110" i="1"/>
  <c r="L110" i="1"/>
  <c r="AF55" i="1"/>
  <c r="L55" i="1"/>
  <c r="L125" i="1"/>
  <c r="AF125" i="1"/>
  <c r="L43" i="1"/>
  <c r="AF43" i="1"/>
  <c r="AF100" i="1"/>
  <c r="L100" i="1"/>
  <c r="L99" i="1"/>
  <c r="AF99" i="1"/>
  <c r="L144" i="1"/>
  <c r="AF144" i="1"/>
  <c r="L86" i="1"/>
  <c r="AF86" i="1"/>
  <c r="L145" i="1"/>
  <c r="AF145" i="1"/>
  <c r="L9" i="1"/>
  <c r="AF9" i="1"/>
  <c r="L49" i="1"/>
  <c r="AF49" i="1"/>
  <c r="AF157" i="1"/>
  <c r="L157" i="1"/>
  <c r="L32" i="1"/>
  <c r="AF32" i="1"/>
  <c r="L57" i="1"/>
  <c r="AF57" i="1"/>
  <c r="L132" i="1"/>
  <c r="AF132" i="1"/>
  <c r="L34" i="2" l="1"/>
  <c r="AF34" i="2"/>
  <c r="L42" i="2"/>
  <c r="AF42" i="2"/>
  <c r="L41" i="2"/>
  <c r="AF41" i="2"/>
  <c r="AF15" i="2"/>
  <c r="L15" i="2"/>
  <c r="AE20" i="2"/>
  <c r="L20" i="2" s="1"/>
  <c r="L40" i="2"/>
  <c r="AF40" i="2"/>
  <c r="L14" i="2"/>
  <c r="AF14" i="2"/>
  <c r="L35" i="2"/>
  <c r="AF35" i="2"/>
  <c r="L39" i="2"/>
  <c r="AF39" i="2"/>
  <c r="L31" i="2"/>
  <c r="AF31" i="2"/>
  <c r="L13" i="2"/>
  <c r="AF13" i="2"/>
  <c r="AE32" i="2"/>
  <c r="L36" i="2"/>
  <c r="AF36" i="2"/>
  <c r="AE19" i="2"/>
  <c r="L19" i="2" s="1"/>
  <c r="L38" i="2"/>
  <c r="AF38" i="2"/>
  <c r="AC19" i="2"/>
  <c r="AB20" i="2"/>
  <c r="AA22" i="2"/>
  <c r="AC20" i="2"/>
  <c r="AB22" i="2"/>
  <c r="AA23" i="2"/>
  <c r="AD37" i="2"/>
  <c r="AC22" i="2"/>
  <c r="AB23" i="2"/>
  <c r="AA24" i="2"/>
  <c r="AC23" i="2"/>
  <c r="AB24" i="2"/>
  <c r="AA25" i="2"/>
  <c r="AE25" i="2" s="1"/>
  <c r="L25" i="2" s="1"/>
  <c r="AA9" i="2"/>
  <c r="AC24" i="2"/>
  <c r="AB25" i="2"/>
  <c r="AA27" i="2"/>
  <c r="AE27" i="2" s="1"/>
  <c r="AB9" i="2"/>
  <c r="AA10" i="2"/>
  <c r="AC25" i="2"/>
  <c r="AB27" i="2"/>
  <c r="AA28" i="2"/>
  <c r="AC9" i="2"/>
  <c r="AB10" i="2"/>
  <c r="AA11" i="2"/>
  <c r="AE11" i="2" s="1"/>
  <c r="AC27" i="2"/>
  <c r="AB28" i="2"/>
  <c r="AA29" i="2"/>
  <c r="AE29" i="2" s="1"/>
  <c r="AC10" i="2"/>
  <c r="AB11" i="2"/>
  <c r="AA12" i="2"/>
  <c r="AC28" i="2"/>
  <c r="AB29" i="2"/>
  <c r="AA30" i="2"/>
  <c r="AB12" i="2"/>
  <c r="AB30" i="2"/>
  <c r="AA33" i="2"/>
  <c r="AE33" i="2" s="1"/>
  <c r="AA16" i="2"/>
  <c r="AC32" i="2"/>
  <c r="AB33" i="2"/>
  <c r="AB16" i="2"/>
  <c r="AA17" i="2"/>
  <c r="AC16" i="2"/>
  <c r="AB17" i="2"/>
  <c r="AA18" i="2"/>
  <c r="AE18" i="2" s="1"/>
  <c r="L18" i="2" s="1"/>
  <c r="AA37" i="2"/>
  <c r="AE24" i="2" l="1"/>
  <c r="L32" i="2"/>
  <c r="AF32" i="2"/>
  <c r="AF18" i="2"/>
  <c r="AF20" i="2"/>
  <c r="AE17" i="2"/>
  <c r="L11" i="2"/>
  <c r="AF11" i="2"/>
  <c r="AE16" i="2"/>
  <c r="AE28" i="2"/>
  <c r="AE23" i="2"/>
  <c r="L29" i="2"/>
  <c r="AF29" i="2"/>
  <c r="AF33" i="2"/>
  <c r="L33" i="2"/>
  <c r="AE10" i="2"/>
  <c r="AE22" i="2"/>
  <c r="AF25" i="2"/>
  <c r="AE30" i="2"/>
  <c r="L27" i="2"/>
  <c r="AF27" i="2"/>
  <c r="AE12" i="2"/>
  <c r="AE37" i="2"/>
  <c r="AE9" i="2"/>
  <c r="AF19" i="2"/>
  <c r="L12" i="2" l="1"/>
  <c r="AF12" i="2"/>
  <c r="L22" i="2"/>
  <c r="AF22" i="2"/>
  <c r="L17" i="2"/>
  <c r="AF17" i="2"/>
  <c r="L23" i="2"/>
  <c r="AF23" i="2"/>
  <c r="AF28" i="2"/>
  <c r="L28" i="2"/>
  <c r="L37" i="2"/>
  <c r="AF37" i="2"/>
  <c r="L10" i="2"/>
  <c r="AF10" i="2"/>
  <c r="L16" i="2"/>
  <c r="AF16" i="2"/>
  <c r="L9" i="2"/>
  <c r="AF9" i="2"/>
  <c r="L30" i="2"/>
  <c r="AF30" i="2"/>
  <c r="L24" i="2"/>
  <c r="AF24" i="2"/>
</calcChain>
</file>

<file path=xl/sharedStrings.xml><?xml version="1.0" encoding="utf-8"?>
<sst xmlns="http://schemas.openxmlformats.org/spreadsheetml/2006/main" count="799" uniqueCount="309">
  <si>
    <t>AA</t>
  </si>
  <si>
    <t xml:space="preserve">Presenze </t>
  </si>
  <si>
    <t>Punti totali</t>
  </si>
  <si>
    <t>(Lordi)</t>
  </si>
  <si>
    <t>Validi</t>
  </si>
  <si>
    <t>Colonne di servizio</t>
  </si>
  <si>
    <t>Giocatore</t>
  </si>
  <si>
    <t>Punti considerati per la classifica</t>
  </si>
  <si>
    <t>Utili</t>
  </si>
  <si>
    <t>Classifica</t>
  </si>
  <si>
    <t>virtuale</t>
  </si>
  <si>
    <t xml:space="preserve">Classifica al meglio dei 4 tornei disputati </t>
  </si>
  <si>
    <t>fascia</t>
  </si>
  <si>
    <t>Informazioni sui giocatori</t>
  </si>
  <si>
    <t>Tot. validi</t>
  </si>
  <si>
    <t>Tornei fatti</t>
  </si>
  <si>
    <t>U10</t>
  </si>
  <si>
    <t>U14</t>
  </si>
  <si>
    <t>U8</t>
  </si>
  <si>
    <t>U12</t>
  </si>
  <si>
    <t>Circolo Imolese</t>
  </si>
  <si>
    <t>Silvestri Beatrice</t>
  </si>
  <si>
    <t>Scuola/Circolo</t>
  </si>
  <si>
    <t>Vergara Elia Aneley</t>
  </si>
  <si>
    <t>Bonvicini Matteo</t>
  </si>
  <si>
    <t>32° CAMPIONATO GIOVANILE BOLOGNESE 2026 - EMERGENTI</t>
  </si>
  <si>
    <t>Under 14 nati nel 2012 e 2013 / Under 12 nati nel 2014 e 2015 / Under 10 nati nel 2016 e 2017 / Under 8 nati nel 2018 e anni a seguire</t>
  </si>
  <si>
    <t>T = Tessera Junior 2026</t>
  </si>
  <si>
    <t>T/TR</t>
  </si>
  <si>
    <t xml:space="preserve">Cudritchii Daniele </t>
  </si>
  <si>
    <t>Frangella Federico</t>
  </si>
  <si>
    <t>Carli Sirio</t>
  </si>
  <si>
    <t>Cerrato Giulio</t>
  </si>
  <si>
    <t>Scotton Rebecca</t>
  </si>
  <si>
    <t>Khmelevskyy Maksym</t>
  </si>
  <si>
    <t>Margotti Gabriele</t>
  </si>
  <si>
    <t>Amadori Alessandro</t>
  </si>
  <si>
    <t>Vortice Luca</t>
  </si>
  <si>
    <t>Vergara Jacopo Ayun</t>
  </si>
  <si>
    <t>Garzia Michele</t>
  </si>
  <si>
    <t>Marconi</t>
  </si>
  <si>
    <t>Guercino</t>
  </si>
  <si>
    <t>San Domanico Savio</t>
  </si>
  <si>
    <t>Farini</t>
  </si>
  <si>
    <t>Rodari</t>
  </si>
  <si>
    <t>Pezzani</t>
  </si>
  <si>
    <t xml:space="preserve">Gian Paolo Costa </t>
  </si>
  <si>
    <t xml:space="preserve">Q = Qualificati/e alla finale del Campionato Italiano Giovanile 2026 </t>
  </si>
  <si>
    <t>Achilluzzi Leonardo</t>
  </si>
  <si>
    <t>Bakro Mohamed</t>
  </si>
  <si>
    <t>Braglia Matteo</t>
  </si>
  <si>
    <t>Chen Zhang Yu</t>
  </si>
  <si>
    <t>Cotugno Nicolas</t>
  </si>
  <si>
    <t>De Santis Marco</t>
  </si>
  <si>
    <t>Falzoni Massimiliano</t>
  </si>
  <si>
    <t>Favara Diego Andres</t>
  </si>
  <si>
    <t>Ferrara Gianluca</t>
  </si>
  <si>
    <t>Gilli Ettore Maria</t>
  </si>
  <si>
    <t>Luchetti Borsella Matteo</t>
  </si>
  <si>
    <t>Rocchi Michele</t>
  </si>
  <si>
    <t>Turra Samuel</t>
  </si>
  <si>
    <t>Villani Marco</t>
  </si>
  <si>
    <t>Chimienti Vito Edoardo</t>
  </si>
  <si>
    <t>Rolandino</t>
  </si>
  <si>
    <t>Maestre Pie</t>
  </si>
  <si>
    <t>Guidi</t>
  </si>
  <si>
    <t>Donini</t>
  </si>
  <si>
    <t>Don Marella</t>
  </si>
  <si>
    <t>Don Milani</t>
  </si>
  <si>
    <t xml:space="preserve"> C.S. Bolognese</t>
  </si>
  <si>
    <t>Carlo Jussi</t>
  </si>
  <si>
    <t>TR</t>
  </si>
  <si>
    <t>T</t>
  </si>
  <si>
    <t>T Q</t>
  </si>
  <si>
    <t>Contri Veronica</t>
  </si>
  <si>
    <t>Cirjan Beatrice</t>
  </si>
  <si>
    <t>Gambarotti Filippo</t>
  </si>
  <si>
    <t>De Nigris Niccolò</t>
  </si>
  <si>
    <t>Bacocco Alessandro</t>
  </si>
  <si>
    <t>Facchini Axel</t>
  </si>
  <si>
    <t>Frabboni Davide</t>
  </si>
  <si>
    <t>Tonioni Edoardo</t>
  </si>
  <si>
    <t>Campana Emanuele Pio</t>
  </si>
  <si>
    <t>D'Andrea Cosmo</t>
  </si>
  <si>
    <t>Affinito Margherita</t>
  </si>
  <si>
    <t>Casali Anastasia</t>
  </si>
  <si>
    <t xml:space="preserve">Ratta Matteo </t>
  </si>
  <si>
    <t xml:space="preserve">Sabattini Greta </t>
  </si>
  <si>
    <t>Manganelli Valentina</t>
  </si>
  <si>
    <t>Festinese Filippo</t>
  </si>
  <si>
    <t>Dibenedetto Antonio</t>
  </si>
  <si>
    <t>Uka Leonardo</t>
  </si>
  <si>
    <t>Bonfanti Amadori Edoardo</t>
  </si>
  <si>
    <t>TR = Tessera Junior Ridotta 2026 (1° anno di tesseramento)</t>
  </si>
  <si>
    <t>Carboni De Benedicti Leon.</t>
  </si>
  <si>
    <t>Calandra Davide</t>
  </si>
  <si>
    <t>Margotti Davide</t>
  </si>
  <si>
    <t>Pennisi Hong Yi</t>
  </si>
  <si>
    <t>Gamberini Marcello</t>
  </si>
  <si>
    <t>Infante Alessandro</t>
  </si>
  <si>
    <t>Ventura Davide Ernesto</t>
  </si>
  <si>
    <t>Cioffi Federico</t>
  </si>
  <si>
    <t>Siciliano Enrico</t>
  </si>
  <si>
    <t>Belletti Alyssa Maria</t>
  </si>
  <si>
    <t>Bottalico Gabriele</t>
  </si>
  <si>
    <t>Pollinzi Francesco</t>
  </si>
  <si>
    <t>Cordì Samuele</t>
  </si>
  <si>
    <t>Zappoli Melissa</t>
  </si>
  <si>
    <t>Bonantini Mattia</t>
  </si>
  <si>
    <t>Fanti Tommaso</t>
  </si>
  <si>
    <t>Pavanelli Manuel</t>
  </si>
  <si>
    <t>Barilaro Nicola</t>
  </si>
  <si>
    <t>Mattia Alice</t>
  </si>
  <si>
    <t>Vitiello Gabriele</t>
  </si>
  <si>
    <t>Fontana Pablo</t>
  </si>
  <si>
    <t>Guerriero Aurora</t>
  </si>
  <si>
    <t>Ferrari Thomas</t>
  </si>
  <si>
    <t>Marasco Francesco</t>
  </si>
  <si>
    <t>Cordì Gabriele</t>
  </si>
  <si>
    <t>Nonni Morgan</t>
  </si>
  <si>
    <t>Jameel Aquilano Rayhan</t>
  </si>
  <si>
    <t>Raschi Matilde</t>
  </si>
  <si>
    <t>D'Adamo Emma</t>
  </si>
  <si>
    <t>Marci Leonardo</t>
  </si>
  <si>
    <t>Mazzini</t>
  </si>
  <si>
    <t>Ponteronca</t>
  </si>
  <si>
    <t>Monterumici</t>
  </si>
  <si>
    <t xml:space="preserve">Jean Piaget </t>
  </si>
  <si>
    <t>Il Guercino - Cento</t>
  </si>
  <si>
    <t>Mantovani Beatrice Raiana</t>
  </si>
  <si>
    <t>Mansour Maryam Reda</t>
  </si>
  <si>
    <t>Grosso</t>
  </si>
  <si>
    <t>Fresu - Villanova</t>
  </si>
  <si>
    <t>Manzoni (medie)</t>
  </si>
  <si>
    <t>Viscardi</t>
  </si>
  <si>
    <t xml:space="preserve">Don Bosco </t>
  </si>
  <si>
    <t xml:space="preserve">Modena </t>
  </si>
  <si>
    <t>Torneo riservato agli Under 14 (nati nel 2012 e anni successi) privi di categoria nazionale all'1 Ottobre 2025</t>
  </si>
  <si>
    <t>Gozzadini - Castenaso</t>
  </si>
  <si>
    <t xml:space="preserve">Ist. Suor Teresa Veronesi </t>
  </si>
  <si>
    <t>Gentilini Simone</t>
  </si>
  <si>
    <t>McGauley Tommaso</t>
  </si>
  <si>
    <t>Bucco Tommaso</t>
  </si>
  <si>
    <t>Popescu Tommaso Stefano</t>
  </si>
  <si>
    <t>Wu Lorenzo Kai Jun</t>
  </si>
  <si>
    <t>Toschi Tommaso</t>
  </si>
  <si>
    <t>Sambataro Enea</t>
  </si>
  <si>
    <t>Da Col Federico</t>
  </si>
  <si>
    <t>Pisarra Nicola</t>
  </si>
  <si>
    <t>Bignozzi Romeo</t>
  </si>
  <si>
    <t>Pandey Vaibhav</t>
  </si>
  <si>
    <t>Mantovani Elisa</t>
  </si>
  <si>
    <t>Gaiba Teresa</t>
  </si>
  <si>
    <t>Rimondi Davide</t>
  </si>
  <si>
    <t xml:space="preserve">Panico Federica </t>
  </si>
  <si>
    <t>Tralli Gregorio</t>
  </si>
  <si>
    <t>Peronace Mattia</t>
  </si>
  <si>
    <t>Picci Sara</t>
  </si>
  <si>
    <t>Venia Sofia</t>
  </si>
  <si>
    <t>Muscio Riccardo</t>
  </si>
  <si>
    <t>Pietrocola Leonardo</t>
  </si>
  <si>
    <t>Zungri Diego</t>
  </si>
  <si>
    <t>Hosgorul Muaz</t>
  </si>
  <si>
    <t>Tassi Gabriel</t>
  </si>
  <si>
    <t>Caravita Jacopo</t>
  </si>
  <si>
    <t>Iervolino Andrea</t>
  </si>
  <si>
    <t>Lagorio Pietro</t>
  </si>
  <si>
    <t>Croari Giulio</t>
  </si>
  <si>
    <t>Stagni Alberto</t>
  </si>
  <si>
    <t>Cesari Mattia</t>
  </si>
  <si>
    <t>Scatigna Pierluigi</t>
  </si>
  <si>
    <t>Valentini Marta</t>
  </si>
  <si>
    <t>Casagrandi Lorenzo</t>
  </si>
  <si>
    <t>Greco Alessandro</t>
  </si>
  <si>
    <t>Fiorillo Davide</t>
  </si>
  <si>
    <t>Cosenza Alessandro</t>
  </si>
  <si>
    <t>Macovei Matei</t>
  </si>
  <si>
    <t>Martinelli Lorenzo</t>
  </si>
  <si>
    <t>La Verghetta Federico</t>
  </si>
  <si>
    <t>Muscatello Gabriel</t>
  </si>
  <si>
    <t>Gardini Crociati Filippo</t>
  </si>
  <si>
    <t>San Giuseppe</t>
  </si>
  <si>
    <t>Vedrana - Budrio</t>
  </si>
  <si>
    <t>Castelletto - Valsamoggia</t>
  </si>
  <si>
    <t>International</t>
  </si>
  <si>
    <t>Giordani</t>
  </si>
  <si>
    <t>Malalbergo</t>
  </si>
  <si>
    <t>Yaran Deren</t>
  </si>
  <si>
    <t>Sutharshan Nirujan</t>
  </si>
  <si>
    <t>Sutharshan Rathishan</t>
  </si>
  <si>
    <t>TR Q</t>
  </si>
  <si>
    <t>Montanari Martino</t>
  </si>
  <si>
    <t>Farini Diego</t>
  </si>
  <si>
    <t>Tagliaferri Riccardo</t>
  </si>
  <si>
    <t>Cavicchi Ettore</t>
  </si>
  <si>
    <t>Pappi Eros</t>
  </si>
  <si>
    <t>Cavicchi Cesare</t>
  </si>
  <si>
    <t>Dall'Olio Giulio</t>
  </si>
  <si>
    <t>Ortolani Adele</t>
  </si>
  <si>
    <t>Bardelli Andrea</t>
  </si>
  <si>
    <t>Sgatti Michele</t>
  </si>
  <si>
    <t>Semlali Elia</t>
  </si>
  <si>
    <t>Reppucci Dylan</t>
  </si>
  <si>
    <t>Nanetti Giorgia</t>
  </si>
  <si>
    <t>Salicini Oscar</t>
  </si>
  <si>
    <t>Siciliano Matteo</t>
  </si>
  <si>
    <t>Verbylo Diana</t>
  </si>
  <si>
    <t>Gardini Carlo</t>
  </si>
  <si>
    <t>Banchelli Simone</t>
  </si>
  <si>
    <t>Strada Ettore</t>
  </si>
  <si>
    <t>Magdalina David Stefan</t>
  </si>
  <si>
    <t>Passuti Andrea</t>
  </si>
  <si>
    <t>Piu Anhai</t>
  </si>
  <si>
    <t>Narsilio Alberto</t>
  </si>
  <si>
    <t>Chaouani Jihane</t>
  </si>
  <si>
    <t>Galliera Desirée</t>
  </si>
  <si>
    <t>Warnakulasuriya Adeesha</t>
  </si>
  <si>
    <t>Mouhssine Omar</t>
  </si>
  <si>
    <t>Lizzio Marco Aurelio</t>
  </si>
  <si>
    <t>Pappi Eva</t>
  </si>
  <si>
    <t>Biondi Berni Ettore</t>
  </si>
  <si>
    <t>Ibba Nora</t>
  </si>
  <si>
    <t>Pistilli Emma</t>
  </si>
  <si>
    <t>Picciarelli Thomas</t>
  </si>
  <si>
    <t>Mazzetti Giacomo</t>
  </si>
  <si>
    <t>Librenti Liu Victoria</t>
  </si>
  <si>
    <t>Serra Tommaso</t>
  </si>
  <si>
    <t>Palese Giovanni</t>
  </si>
  <si>
    <t>Parriani Anna</t>
  </si>
  <si>
    <t>Circolo Bertellini (PR)</t>
  </si>
  <si>
    <t>Fantini</t>
  </si>
  <si>
    <t xml:space="preserve">Mader </t>
  </si>
  <si>
    <t>Rolandino De' Passeggeri</t>
  </si>
  <si>
    <t>Kinder College</t>
  </si>
  <si>
    <t>Media Malpighi</t>
  </si>
  <si>
    <t>Garibaldi Altedo</t>
  </si>
  <si>
    <t>S. Domenico Savio</t>
  </si>
  <si>
    <t>Scuola dei Piccoli Passi  - Budrio</t>
  </si>
  <si>
    <t>Tassi</t>
  </si>
  <si>
    <t>Malabergo</t>
  </si>
  <si>
    <t>Gandino</t>
  </si>
  <si>
    <t>Aldo Moro</t>
  </si>
  <si>
    <t>Lipparini</t>
  </si>
  <si>
    <t>Infanzia Tambroni</t>
  </si>
  <si>
    <t>Don Minzoni</t>
  </si>
  <si>
    <t>D'Alessandro Tommaso</t>
  </si>
  <si>
    <t>De Cristofaro Antonio</t>
  </si>
  <si>
    <t>Minisci Francesco</t>
  </si>
  <si>
    <t>Caianiello Giovanni</t>
  </si>
  <si>
    <t>Camocardi Domenico Oceano</t>
  </si>
  <si>
    <t>MEDIA TORNEO:  49,6</t>
  </si>
  <si>
    <t>32° CAMPIONATO GIOVANILE BOLOGNESE 2026 - TALENTI</t>
  </si>
  <si>
    <t xml:space="preserve"> Under 16 nati nel 2010 e 2011/ U14 nati nel 2012 e 2013 / U12 nati nel 2014 e 2015 / U10 nati nel 2016 e 2017 / U8 nati nel 2018 e anni a seguire</t>
  </si>
  <si>
    <t>Torneo riservato agli Under 16 (nati nel 2010 e anni successivi) con categoria nazionale all'1 Ottobre 2025 o che hanno già</t>
  </si>
  <si>
    <t>partecipato a finali del Campionato Italiano Giovanile, o Non Classificati con discreta esperienza agonistica</t>
  </si>
  <si>
    <t>T = Tessera Juniores 2026</t>
  </si>
  <si>
    <t>TR = Tessera Juniores Ridotta 2026</t>
  </si>
  <si>
    <t>T.J.A = Tessera Juniores Agonistica 2026</t>
  </si>
  <si>
    <r>
      <rPr>
        <b/>
        <sz val="10"/>
        <color indexed="10"/>
        <rFont val="Arial"/>
        <family val="2"/>
      </rPr>
      <t xml:space="preserve">Q </t>
    </r>
    <r>
      <rPr>
        <b/>
        <sz val="10"/>
        <rFont val="Arial"/>
        <family val="2"/>
      </rPr>
      <t xml:space="preserve">= Qualificati/e alla finale del Campionato Italiano Giovanile 2026 </t>
    </r>
  </si>
  <si>
    <t>T/TR/TJA</t>
  </si>
  <si>
    <t>Mantovani Rafael Enzo</t>
  </si>
  <si>
    <r>
      <t xml:space="preserve">T.J.A </t>
    </r>
    <r>
      <rPr>
        <b/>
        <sz val="10"/>
        <color indexed="10"/>
        <rFont val="Arial"/>
        <family val="2"/>
      </rPr>
      <t xml:space="preserve"> Q</t>
    </r>
  </si>
  <si>
    <t>Carducci</t>
  </si>
  <si>
    <t>Bonucchi Samuele</t>
  </si>
  <si>
    <t>Lin Xinxian</t>
  </si>
  <si>
    <r>
      <rPr>
        <b/>
        <sz val="10"/>
        <color indexed="8"/>
        <rFont val="Arial"/>
        <family val="2"/>
      </rPr>
      <t>T.J.A.</t>
    </r>
    <r>
      <rPr>
        <b/>
        <sz val="10"/>
        <color indexed="10"/>
        <rFont val="Arial"/>
        <family val="2"/>
      </rPr>
      <t xml:space="preserve"> Q</t>
    </r>
  </si>
  <si>
    <t>Garzia Tommaso</t>
  </si>
  <si>
    <r>
      <rPr>
        <b/>
        <sz val="10"/>
        <color indexed="8"/>
        <rFont val="Arial"/>
        <family val="2"/>
      </rPr>
      <t>T.J.A</t>
    </r>
    <r>
      <rPr>
        <b/>
        <sz val="10"/>
        <color indexed="10"/>
        <rFont val="Arial"/>
        <family val="2"/>
      </rPr>
      <t xml:space="preserve">  Q</t>
    </r>
  </si>
  <si>
    <t>PC - C.S. Bolognese</t>
  </si>
  <si>
    <t xml:space="preserve">Savini Michelangelo </t>
  </si>
  <si>
    <t>Salesiani</t>
  </si>
  <si>
    <t>Curella Paolo</t>
  </si>
  <si>
    <t>Turrini Giovanni</t>
  </si>
  <si>
    <t>Pellicano</t>
  </si>
  <si>
    <t>Saretta Edoardo</t>
  </si>
  <si>
    <t>Dore Matteo</t>
  </si>
  <si>
    <t>Fedora Servetti Donati Budrio</t>
  </si>
  <si>
    <t xml:space="preserve">T Q </t>
  </si>
  <si>
    <t xml:space="preserve">Education MO </t>
  </si>
  <si>
    <t>Benedetti Giulia</t>
  </si>
  <si>
    <t>Scuola delle Idee M. Golinelli</t>
  </si>
  <si>
    <t>Basilica Matteo</t>
  </si>
  <si>
    <t>U16</t>
  </si>
  <si>
    <t>Giordani Alessandro</t>
  </si>
  <si>
    <t>Majorana</t>
  </si>
  <si>
    <t>Brini Simone</t>
  </si>
  <si>
    <t>Gandolfi</t>
  </si>
  <si>
    <t>Salvage Frederick Raphael</t>
  </si>
  <si>
    <t xml:space="preserve">Guido Reni </t>
  </si>
  <si>
    <t>Bezercu Mattia</t>
  </si>
  <si>
    <t>C.S. Forlivese</t>
  </si>
  <si>
    <t>Bozzarelli Flavio</t>
  </si>
  <si>
    <t>Scacchi Club Piacenza</t>
  </si>
  <si>
    <t>Bertelli Sofia</t>
  </si>
  <si>
    <t>Tringale Giacomo</t>
  </si>
  <si>
    <t>Frangella Nicolo'</t>
  </si>
  <si>
    <t>Ghidotti Piovan Francesco</t>
  </si>
  <si>
    <t>Affinito Giacomo</t>
  </si>
  <si>
    <t>Di Bartolo Lorenzo Nunzio</t>
  </si>
  <si>
    <t>RAVENNA</t>
  </si>
  <si>
    <t>Garoia Adam</t>
  </si>
  <si>
    <t>Paglialonga Valentina</t>
  </si>
  <si>
    <t>Corbari Giovanni</t>
  </si>
  <si>
    <t xml:space="preserve">Scacc. Parmense </t>
  </si>
  <si>
    <t>Simonetto Leonardo</t>
  </si>
  <si>
    <t>Irnerio</t>
  </si>
  <si>
    <t>Cauc Eric Gabriel</t>
  </si>
  <si>
    <t xml:space="preserve">Nick Green </t>
  </si>
  <si>
    <t>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</si>
</sst>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d/m;@"/>
  </numFmts>
  <fonts count="36" x14ac:knownFonts="1">
    <font>
      <sz val="10"/>
      <name val="Arial"/>
      <family val="2"/>
    </font>
    <font>
      <sz val="10"/>
      <color indexed="8"/>
      <name val="Arial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2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b/>
      <i/>
      <sz val="8"/>
      <name val="Arial"/>
      <family val="2"/>
    </font>
    <font>
      <b/>
      <sz val="8"/>
      <color indexed="8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sz val="20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color theme="1"/>
      <name val="Arial"/>
      <family val="2"/>
    </font>
    <font>
      <sz val="12"/>
      <color rgb="FFFF0000"/>
      <name val="Arial"/>
      <family val="2"/>
    </font>
    <font>
      <b/>
      <sz val="10"/>
      <color rgb="FFED0000"/>
      <name val="Arial"/>
      <family val="2"/>
    </font>
    <font>
      <sz val="10"/>
      <color rgb="FF212121"/>
      <name val="Arial"/>
      <family val="2"/>
    </font>
    <font>
      <b/>
      <sz val="10"/>
      <color rgb="FFFF0101"/>
      <name val="Arial"/>
      <family val="2"/>
    </font>
    <font>
      <b/>
      <sz val="10"/>
      <color rgb="FFFF1515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0"/>
      <color rgb="FF1A1A1A"/>
      <name val="Arial"/>
      <family val="2"/>
    </font>
    <font>
      <b/>
      <i/>
      <sz val="10"/>
      <color rgb="FFED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BFA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/>
      <right style="thin">
        <color indexed="64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/>
      <right style="mediumDashed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Dashed">
        <color indexed="64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Dashed">
        <color indexed="8"/>
      </right>
      <top style="thin">
        <color indexed="8"/>
      </top>
      <bottom style="medium">
        <color indexed="8"/>
      </bottom>
      <diagonal/>
    </border>
    <border>
      <left/>
      <right style="mediumDashed">
        <color indexed="8"/>
      </right>
      <top style="medium">
        <color indexed="8"/>
      </top>
      <bottom/>
      <diagonal/>
    </border>
    <border>
      <left/>
      <right style="mediumDashed">
        <color indexed="8"/>
      </right>
      <top/>
      <bottom/>
      <diagonal/>
    </border>
    <border>
      <left style="mediumDashed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mediumDashed">
        <color indexed="64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Dashed">
        <color indexed="64"/>
      </left>
      <right style="medium">
        <color indexed="8"/>
      </right>
      <top style="medium">
        <color indexed="8"/>
      </top>
      <bottom/>
      <diagonal/>
    </border>
    <border>
      <left style="mediumDashed">
        <color indexed="64"/>
      </left>
      <right style="medium">
        <color indexed="8"/>
      </right>
      <top/>
      <bottom/>
      <diagonal/>
    </border>
    <border>
      <left style="mediumDashed">
        <color indexed="8"/>
      </left>
      <right style="medium">
        <color indexed="64"/>
      </right>
      <top style="medium">
        <color indexed="8"/>
      </top>
      <bottom/>
      <diagonal/>
    </border>
    <border>
      <left style="mediumDashed">
        <color indexed="8"/>
      </left>
      <right style="medium">
        <color indexed="64"/>
      </right>
      <top/>
      <bottom/>
      <diagonal/>
    </border>
    <border>
      <left/>
      <right/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medium">
        <color indexed="8"/>
      </right>
      <top style="hair">
        <color indexed="8"/>
      </top>
      <bottom/>
      <diagonal/>
    </border>
    <border diagonalUp="1"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medium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</cellStyleXfs>
  <cellXfs count="205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horizontal="centerContinuous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4" fillId="0" borderId="0" xfId="0" applyFont="1" applyAlignment="1">
      <alignment horizontal="centerContinuous"/>
    </xf>
    <xf numFmtId="0" fontId="16" fillId="0" borderId="0" xfId="0" applyFont="1" applyAlignment="1">
      <alignment horizontal="centerContinuous"/>
    </xf>
    <xf numFmtId="0" fontId="17" fillId="0" borderId="0" xfId="0" applyFont="1" applyAlignment="1">
      <alignment horizontal="centerContinuous"/>
    </xf>
    <xf numFmtId="0" fontId="18" fillId="0" borderId="0" xfId="0" applyFont="1" applyAlignment="1">
      <alignment horizontal="centerContinuous"/>
    </xf>
    <xf numFmtId="165" fontId="0" fillId="5" borderId="6" xfId="0" applyNumberFormat="1" applyFill="1" applyBorder="1" applyAlignment="1">
      <alignment horizontal="center"/>
    </xf>
    <xf numFmtId="165" fontId="0" fillId="5" borderId="7" xfId="0" applyNumberForma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21" fillId="0" borderId="8" xfId="0" applyFont="1" applyBorder="1" applyAlignment="1">
      <alignment horizontal="center"/>
    </xf>
    <xf numFmtId="165" fontId="0" fillId="5" borderId="9" xfId="0" applyNumberFormat="1" applyFill="1" applyBorder="1" applyAlignment="1">
      <alignment horizontal="center"/>
    </xf>
    <xf numFmtId="0" fontId="22" fillId="0" borderId="10" xfId="0" applyFont="1" applyBorder="1"/>
    <xf numFmtId="165" fontId="0" fillId="5" borderId="11" xfId="0" applyNumberFormat="1" applyFill="1" applyBorder="1" applyAlignment="1">
      <alignment horizontal="center"/>
    </xf>
    <xf numFmtId="165" fontId="0" fillId="5" borderId="12" xfId="0" applyNumberFormat="1" applyFill="1" applyBorder="1" applyAlignment="1">
      <alignment horizontal="center"/>
    </xf>
    <xf numFmtId="165" fontId="0" fillId="5" borderId="13" xfId="0" applyNumberFormat="1" applyFill="1" applyBorder="1" applyAlignment="1">
      <alignment horizontal="center"/>
    </xf>
    <xf numFmtId="0" fontId="23" fillId="0" borderId="0" xfId="0" applyFont="1" applyAlignment="1">
      <alignment horizontal="centerContinuous"/>
    </xf>
    <xf numFmtId="0" fontId="24" fillId="0" borderId="0" xfId="0" applyFont="1" applyAlignment="1">
      <alignment horizontal="centerContinuous"/>
    </xf>
    <xf numFmtId="0" fontId="21" fillId="0" borderId="0" xfId="0" applyFont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2" fillId="5" borderId="6" xfId="0" applyFont="1" applyFill="1" applyBorder="1"/>
    <xf numFmtId="0" fontId="21" fillId="5" borderId="6" xfId="0" applyFont="1" applyFill="1" applyBorder="1"/>
    <xf numFmtId="0" fontId="25" fillId="0" borderId="8" xfId="0" applyFont="1" applyBorder="1" applyAlignment="1">
      <alignment horizontal="center"/>
    </xf>
    <xf numFmtId="0" fontId="26" fillId="0" borderId="0" xfId="0" applyFont="1" applyAlignment="1">
      <alignment horizontal="centerContinuous"/>
    </xf>
    <xf numFmtId="0" fontId="22" fillId="0" borderId="14" xfId="0" applyFont="1" applyBorder="1"/>
    <xf numFmtId="0" fontId="21" fillId="6" borderId="6" xfId="0" applyFont="1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/>
    <xf numFmtId="0" fontId="5" fillId="0" borderId="0" xfId="0" applyFont="1" applyAlignment="1">
      <alignment horizontal="center"/>
    </xf>
    <xf numFmtId="0" fontId="22" fillId="0" borderId="17" xfId="0" applyFont="1" applyBorder="1"/>
    <xf numFmtId="165" fontId="5" fillId="6" borderId="7" xfId="0" applyNumberFormat="1" applyFont="1" applyFill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6" borderId="10" xfId="0" applyFont="1" applyFill="1" applyBorder="1"/>
    <xf numFmtId="165" fontId="5" fillId="6" borderId="6" xfId="0" applyNumberFormat="1" applyFont="1" applyFill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25" fillId="0" borderId="13" xfId="0" applyFont="1" applyBorder="1" applyAlignment="1">
      <alignment horizontal="center"/>
    </xf>
    <xf numFmtId="0" fontId="7" fillId="0" borderId="21" xfId="0" applyFont="1" applyBorder="1" applyAlignment="1">
      <alignment horizontal="right" vertical="center"/>
    </xf>
    <xf numFmtId="0" fontId="21" fillId="0" borderId="2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164" fontId="10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2" fillId="5" borderId="7" xfId="0" applyFont="1" applyFill="1" applyBorder="1" applyAlignment="1">
      <alignment horizontal="center"/>
    </xf>
    <xf numFmtId="0" fontId="27" fillId="5" borderId="6" xfId="0" applyFont="1" applyFill="1" applyBorder="1"/>
    <xf numFmtId="0" fontId="22" fillId="5" borderId="10" xfId="0" applyFont="1" applyFill="1" applyBorder="1"/>
    <xf numFmtId="0" fontId="5" fillId="0" borderId="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16" fontId="5" fillId="0" borderId="23" xfId="0" applyNumberFormat="1" applyFont="1" applyBorder="1" applyAlignment="1">
      <alignment horizontal="center" vertical="center"/>
    </xf>
    <xf numFmtId="16" fontId="5" fillId="0" borderId="24" xfId="0" applyNumberFormat="1" applyFont="1" applyBorder="1" applyAlignment="1">
      <alignment horizontal="center" vertical="center"/>
    </xf>
    <xf numFmtId="16" fontId="7" fillId="0" borderId="25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65" fontId="0" fillId="5" borderId="27" xfId="0" applyNumberFormat="1" applyFill="1" applyBorder="1" applyAlignment="1">
      <alignment horizontal="center"/>
    </xf>
    <xf numFmtId="165" fontId="0" fillId="5" borderId="28" xfId="0" applyNumberFormat="1" applyFill="1" applyBorder="1" applyAlignment="1">
      <alignment horizontal="center"/>
    </xf>
    <xf numFmtId="165" fontId="0" fillId="5" borderId="29" xfId="0" applyNumberFormat="1" applyFill="1" applyBorder="1" applyAlignment="1">
      <alignment horizontal="center"/>
    </xf>
    <xf numFmtId="0" fontId="22" fillId="0" borderId="30" xfId="0" applyFont="1" applyBorder="1"/>
    <xf numFmtId="0" fontId="5" fillId="8" borderId="31" xfId="0" applyFont="1" applyFill="1" applyBorder="1" applyAlignment="1">
      <alignment horizontal="centerContinuous" vertical="center"/>
    </xf>
    <xf numFmtId="0" fontId="5" fillId="8" borderId="32" xfId="0" applyFont="1" applyFill="1" applyBorder="1" applyAlignment="1">
      <alignment horizontal="centerContinuous" vertical="center"/>
    </xf>
    <xf numFmtId="0" fontId="5" fillId="8" borderId="33" xfId="0" applyFont="1" applyFill="1" applyBorder="1" applyAlignment="1">
      <alignment horizontal="centerContinuous" vertical="center"/>
    </xf>
    <xf numFmtId="166" fontId="11" fillId="8" borderId="34" xfId="0" applyNumberFormat="1" applyFont="1" applyFill="1" applyBorder="1" applyAlignment="1">
      <alignment horizontal="center" vertical="center"/>
    </xf>
    <xf numFmtId="166" fontId="11" fillId="8" borderId="35" xfId="0" applyNumberFormat="1" applyFont="1" applyFill="1" applyBorder="1" applyAlignment="1">
      <alignment horizontal="center" vertical="center"/>
    </xf>
    <xf numFmtId="166" fontId="11" fillId="8" borderId="36" xfId="0" applyNumberFormat="1" applyFont="1" applyFill="1" applyBorder="1" applyAlignment="1">
      <alignment horizontal="center" vertical="center"/>
    </xf>
    <xf numFmtId="164" fontId="9" fillId="8" borderId="37" xfId="0" applyNumberFormat="1" applyFont="1" applyFill="1" applyBorder="1"/>
    <xf numFmtId="164" fontId="9" fillId="8" borderId="16" xfId="0" applyNumberFormat="1" applyFont="1" applyFill="1" applyBorder="1"/>
    <xf numFmtId="164" fontId="9" fillId="8" borderId="38" xfId="0" applyNumberFormat="1" applyFont="1" applyFill="1" applyBorder="1"/>
    <xf numFmtId="164" fontId="9" fillId="8" borderId="39" xfId="0" applyNumberFormat="1" applyFont="1" applyFill="1" applyBorder="1"/>
    <xf numFmtId="164" fontId="9" fillId="8" borderId="0" xfId="0" applyNumberFormat="1" applyFont="1" applyFill="1"/>
    <xf numFmtId="164" fontId="9" fillId="8" borderId="40" xfId="0" applyNumberFormat="1" applyFont="1" applyFill="1" applyBorder="1"/>
    <xf numFmtId="0" fontId="14" fillId="8" borderId="37" xfId="0" applyFont="1" applyFill="1" applyBorder="1" applyAlignment="1">
      <alignment horizontal="centerContinuous" vertical="center"/>
    </xf>
    <xf numFmtId="0" fontId="15" fillId="8" borderId="16" xfId="0" applyFont="1" applyFill="1" applyBorder="1" applyAlignment="1">
      <alignment horizontal="centerContinuous" vertical="center"/>
    </xf>
    <xf numFmtId="0" fontId="15" fillId="8" borderId="41" xfId="0" applyFont="1" applyFill="1" applyBorder="1" applyAlignment="1">
      <alignment horizontal="centerContinuous" vertical="center"/>
    </xf>
    <xf numFmtId="0" fontId="11" fillId="8" borderId="42" xfId="0" applyFont="1" applyFill="1" applyBorder="1" applyAlignment="1">
      <alignment horizontal="center" vertical="center"/>
    </xf>
    <xf numFmtId="0" fontId="11" fillId="8" borderId="43" xfId="0" applyFont="1" applyFill="1" applyBorder="1" applyAlignment="1">
      <alignment horizontal="center" vertical="center"/>
    </xf>
    <xf numFmtId="0" fontId="11" fillId="8" borderId="44" xfId="0" applyFont="1" applyFill="1" applyBorder="1" applyAlignment="1">
      <alignment horizontal="center" vertical="center"/>
    </xf>
    <xf numFmtId="164" fontId="9" fillId="8" borderId="45" xfId="0" applyNumberFormat="1" applyFont="1" applyFill="1" applyBorder="1"/>
    <xf numFmtId="164" fontId="9" fillId="8" borderId="46" xfId="0" applyNumberFormat="1" applyFont="1" applyFill="1" applyBorder="1"/>
    <xf numFmtId="0" fontId="13" fillId="9" borderId="47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Continuous" vertical="center"/>
    </xf>
    <xf numFmtId="0" fontId="5" fillId="8" borderId="48" xfId="0" applyFont="1" applyFill="1" applyBorder="1" applyAlignment="1">
      <alignment horizontal="centerContinuous" vertical="center"/>
    </xf>
    <xf numFmtId="0" fontId="5" fillId="8" borderId="5" xfId="0" applyFont="1" applyFill="1" applyBorder="1" applyAlignment="1">
      <alignment horizontal="centerContinuous" vertical="center"/>
    </xf>
    <xf numFmtId="0" fontId="10" fillId="8" borderId="49" xfId="0" applyFont="1" applyFill="1" applyBorder="1" applyAlignment="1">
      <alignment vertical="center"/>
    </xf>
    <xf numFmtId="0" fontId="7" fillId="8" borderId="50" xfId="0" applyFont="1" applyFill="1" applyBorder="1" applyAlignment="1">
      <alignment horizontal="center" vertical="center"/>
    </xf>
    <xf numFmtId="165" fontId="19" fillId="8" borderId="51" xfId="0" applyNumberFormat="1" applyFont="1" applyFill="1" applyBorder="1" applyAlignment="1">
      <alignment horizontal="center"/>
    </xf>
    <xf numFmtId="165" fontId="21" fillId="8" borderId="52" xfId="0" applyNumberFormat="1" applyFont="1" applyFill="1" applyBorder="1" applyAlignment="1">
      <alignment horizontal="center"/>
    </xf>
    <xf numFmtId="165" fontId="19" fillId="8" borderId="53" xfId="0" applyNumberFormat="1" applyFont="1" applyFill="1" applyBorder="1" applyAlignment="1">
      <alignment horizontal="center"/>
    </xf>
    <xf numFmtId="165" fontId="21" fillId="8" borderId="19" xfId="0" applyNumberFormat="1" applyFont="1" applyFill="1" applyBorder="1" applyAlignment="1">
      <alignment horizontal="center"/>
    </xf>
    <xf numFmtId="165" fontId="8" fillId="8" borderId="19" xfId="0" applyNumberFormat="1" applyFont="1" applyFill="1" applyBorder="1" applyAlignment="1">
      <alignment horizontal="center"/>
    </xf>
    <xf numFmtId="165" fontId="19" fillId="8" borderId="54" xfId="0" applyNumberFormat="1" applyFont="1" applyFill="1" applyBorder="1" applyAlignment="1">
      <alignment horizontal="center"/>
    </xf>
    <xf numFmtId="165" fontId="8" fillId="8" borderId="18" xfId="0" applyNumberFormat="1" applyFont="1" applyFill="1" applyBorder="1" applyAlignment="1">
      <alignment horizontal="center"/>
    </xf>
    <xf numFmtId="0" fontId="7" fillId="9" borderId="55" xfId="0" applyFont="1" applyFill="1" applyBorder="1" applyAlignment="1">
      <alignment horizontal="center" vertical="center"/>
    </xf>
    <xf numFmtId="165" fontId="7" fillId="9" borderId="56" xfId="0" applyNumberFormat="1" applyFont="1" applyFill="1" applyBorder="1" applyAlignment="1">
      <alignment horizontal="center"/>
    </xf>
    <xf numFmtId="165" fontId="7" fillId="9" borderId="57" xfId="0" applyNumberFormat="1" applyFont="1" applyFill="1" applyBorder="1" applyAlignment="1">
      <alignment horizontal="center"/>
    </xf>
    <xf numFmtId="166" fontId="13" fillId="9" borderId="58" xfId="0" applyNumberFormat="1" applyFont="1" applyFill="1" applyBorder="1" applyAlignment="1">
      <alignment horizontal="center" vertical="center"/>
    </xf>
    <xf numFmtId="0" fontId="5" fillId="10" borderId="59" xfId="0" applyFont="1" applyFill="1" applyBorder="1" applyAlignment="1">
      <alignment horizontal="center" vertical="center"/>
    </xf>
    <xf numFmtId="0" fontId="5" fillId="10" borderId="60" xfId="0" applyFont="1" applyFill="1" applyBorder="1" applyAlignment="1">
      <alignment horizontal="center" vertical="center"/>
    </xf>
    <xf numFmtId="164" fontId="0" fillId="10" borderId="59" xfId="0" applyNumberFormat="1" applyFill="1" applyBorder="1"/>
    <xf numFmtId="164" fontId="0" fillId="10" borderId="61" xfId="0" applyNumberFormat="1" applyFill="1" applyBorder="1"/>
    <xf numFmtId="0" fontId="11" fillId="9" borderId="62" xfId="0" applyFont="1" applyFill="1" applyBorder="1" applyAlignment="1">
      <alignment horizontal="center"/>
    </xf>
    <xf numFmtId="0" fontId="11" fillId="9" borderId="63" xfId="0" applyFont="1" applyFill="1" applyBorder="1" applyAlignment="1">
      <alignment horizontal="center"/>
    </xf>
    <xf numFmtId="164" fontId="11" fillId="9" borderId="64" xfId="0" applyNumberFormat="1" applyFont="1" applyFill="1" applyBorder="1" applyAlignment="1">
      <alignment horizontal="center"/>
    </xf>
    <xf numFmtId="164" fontId="11" fillId="9" borderId="65" xfId="0" applyNumberFormat="1" applyFont="1" applyFill="1" applyBorder="1" applyAlignment="1">
      <alignment horizontal="center"/>
    </xf>
    <xf numFmtId="0" fontId="25" fillId="0" borderId="66" xfId="0" applyFont="1" applyBorder="1" applyAlignment="1">
      <alignment horizontal="center"/>
    </xf>
    <xf numFmtId="165" fontId="0" fillId="5" borderId="67" xfId="0" applyNumberFormat="1" applyFill="1" applyBorder="1" applyAlignment="1">
      <alignment horizontal="center"/>
    </xf>
    <xf numFmtId="165" fontId="0" fillId="5" borderId="68" xfId="0" applyNumberFormat="1" applyFill="1" applyBorder="1" applyAlignment="1">
      <alignment horizontal="center"/>
    </xf>
    <xf numFmtId="165" fontId="0" fillId="5" borderId="69" xfId="0" applyNumberFormat="1" applyFill="1" applyBorder="1" applyAlignment="1">
      <alignment horizontal="center"/>
    </xf>
    <xf numFmtId="0" fontId="22" fillId="0" borderId="70" xfId="0" applyFont="1" applyBorder="1"/>
    <xf numFmtId="0" fontId="7" fillId="0" borderId="71" xfId="0" applyFont="1" applyBorder="1" applyAlignment="1">
      <alignment horizontal="center"/>
    </xf>
    <xf numFmtId="0" fontId="22" fillId="5" borderId="68" xfId="0" applyFont="1" applyFill="1" applyBorder="1"/>
    <xf numFmtId="0" fontId="28" fillId="5" borderId="68" xfId="0" applyFont="1" applyFill="1" applyBorder="1"/>
    <xf numFmtId="0" fontId="22" fillId="5" borderId="27" xfId="0" applyFont="1" applyFill="1" applyBorder="1" applyAlignment="1">
      <alignment horizontal="center"/>
    </xf>
    <xf numFmtId="0" fontId="21" fillId="0" borderId="70" xfId="0" applyFont="1" applyBorder="1"/>
    <xf numFmtId="0" fontId="25" fillId="0" borderId="72" xfId="0" applyFont="1" applyBorder="1" applyAlignment="1">
      <alignment horizontal="center"/>
    </xf>
    <xf numFmtId="0" fontId="21" fillId="5" borderId="68" xfId="0" applyFont="1" applyFill="1" applyBorder="1"/>
    <xf numFmtId="0" fontId="22" fillId="5" borderId="73" xfId="0" applyFont="1" applyFill="1" applyBorder="1"/>
    <xf numFmtId="0" fontId="29" fillId="0" borderId="66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28" fillId="5" borderId="6" xfId="0" applyFont="1" applyFill="1" applyBorder="1"/>
    <xf numFmtId="0" fontId="27" fillId="5" borderId="68" xfId="0" applyFont="1" applyFill="1" applyBorder="1"/>
    <xf numFmtId="0" fontId="27" fillId="5" borderId="12" xfId="0" applyFont="1" applyFill="1" applyBorder="1"/>
    <xf numFmtId="0" fontId="29" fillId="0" borderId="29" xfId="0" applyFont="1" applyBorder="1" applyAlignment="1">
      <alignment horizontal="center"/>
    </xf>
    <xf numFmtId="0" fontId="21" fillId="6" borderId="56" xfId="0" applyFont="1" applyFill="1" applyBorder="1" applyAlignment="1">
      <alignment horizontal="center"/>
    </xf>
    <xf numFmtId="0" fontId="21" fillId="6" borderId="57" xfId="0" applyFont="1" applyFill="1" applyBorder="1" applyAlignment="1">
      <alignment horizontal="center"/>
    </xf>
    <xf numFmtId="0" fontId="1" fillId="7" borderId="68" xfId="0" applyFont="1" applyFill="1" applyBorder="1" applyAlignment="1">
      <alignment horizontal="center"/>
    </xf>
    <xf numFmtId="0" fontId="5" fillId="0" borderId="74" xfId="0" applyFont="1" applyBorder="1" applyAlignment="1">
      <alignment horizontal="center"/>
    </xf>
    <xf numFmtId="165" fontId="5" fillId="6" borderId="9" xfId="0" applyNumberFormat="1" applyFont="1" applyFill="1" applyBorder="1" applyAlignment="1">
      <alignment horizontal="center"/>
    </xf>
    <xf numFmtId="0" fontId="22" fillId="5" borderId="75" xfId="0" applyFont="1" applyFill="1" applyBorder="1"/>
    <xf numFmtId="0" fontId="21" fillId="6" borderId="68" xfId="0" applyFont="1" applyFill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5" fillId="5" borderId="28" xfId="0" applyFont="1" applyFill="1" applyBorder="1"/>
    <xf numFmtId="0" fontId="0" fillId="5" borderId="6" xfId="0" applyFill="1" applyBorder="1"/>
    <xf numFmtId="0" fontId="6" fillId="5" borderId="6" xfId="0" applyFont="1" applyFill="1" applyBorder="1"/>
    <xf numFmtId="0" fontId="30" fillId="5" borderId="6" xfId="0" applyFont="1" applyFill="1" applyBorder="1"/>
    <xf numFmtId="165" fontId="27" fillId="8" borderId="19" xfId="0" applyNumberFormat="1" applyFont="1" applyFill="1" applyBorder="1" applyAlignment="1">
      <alignment horizontal="center"/>
    </xf>
    <xf numFmtId="0" fontId="22" fillId="5" borderId="76" xfId="0" applyFont="1" applyFill="1" applyBorder="1" applyAlignment="1">
      <alignment horizontal="center"/>
    </xf>
    <xf numFmtId="0" fontId="21" fillId="6" borderId="6" xfId="0" applyFont="1" applyFill="1" applyBorder="1"/>
    <xf numFmtId="0" fontId="27" fillId="6" borderId="6" xfId="0" applyFont="1" applyFill="1" applyBorder="1"/>
    <xf numFmtId="0" fontId="22" fillId="6" borderId="6" xfId="0" applyFont="1" applyFill="1" applyBorder="1"/>
    <xf numFmtId="0" fontId="28" fillId="6" borderId="68" xfId="0" applyFont="1" applyFill="1" applyBorder="1"/>
    <xf numFmtId="0" fontId="21" fillId="0" borderId="0" xfId="0" applyFont="1"/>
    <xf numFmtId="0" fontId="31" fillId="0" borderId="0" xfId="0" applyFont="1" applyAlignment="1">
      <alignment horizontal="centerContinuous"/>
    </xf>
    <xf numFmtId="0" fontId="32" fillId="0" borderId="0" xfId="0" applyFont="1" applyAlignment="1">
      <alignment horizontal="centerContinuous"/>
    </xf>
    <xf numFmtId="0" fontId="33" fillId="0" borderId="0" xfId="0" applyFont="1" applyAlignment="1">
      <alignment horizontal="centerContinuous"/>
    </xf>
    <xf numFmtId="0" fontId="33" fillId="0" borderId="0" xfId="0" applyFont="1"/>
    <xf numFmtId="0" fontId="14" fillId="8" borderId="31" xfId="0" applyFont="1" applyFill="1" applyBorder="1" applyAlignment="1">
      <alignment horizontal="centerContinuous" vertical="center"/>
    </xf>
    <xf numFmtId="0" fontId="15" fillId="8" borderId="32" xfId="0" applyFont="1" applyFill="1" applyBorder="1" applyAlignment="1">
      <alignment horizontal="centerContinuous" vertical="center"/>
    </xf>
    <xf numFmtId="0" fontId="15" fillId="8" borderId="77" xfId="0" applyFont="1" applyFill="1" applyBorder="1" applyAlignment="1">
      <alignment horizontal="centerContinuous" vertical="center"/>
    </xf>
    <xf numFmtId="0" fontId="10" fillId="8" borderId="49" xfId="0" applyFont="1" applyFill="1" applyBorder="1" applyAlignment="1">
      <alignment horizontal="center" vertical="center"/>
    </xf>
    <xf numFmtId="0" fontId="11" fillId="8" borderId="34" xfId="0" applyFont="1" applyFill="1" applyBorder="1" applyAlignment="1">
      <alignment horizontal="center" vertical="center"/>
    </xf>
    <xf numFmtId="0" fontId="11" fillId="8" borderId="35" xfId="0" applyFont="1" applyFill="1" applyBorder="1" applyAlignment="1">
      <alignment horizontal="center" vertical="center"/>
    </xf>
    <xf numFmtId="0" fontId="13" fillId="9" borderId="78" xfId="0" applyFont="1" applyFill="1" applyBorder="1" applyAlignment="1">
      <alignment horizontal="center" vertical="center"/>
    </xf>
    <xf numFmtId="0" fontId="5" fillId="5" borderId="28" xfId="0" applyFont="1" applyFill="1" applyBorder="1"/>
    <xf numFmtId="0" fontId="25" fillId="0" borderId="29" xfId="0" applyFont="1" applyBorder="1" applyAlignment="1">
      <alignment horizontal="center"/>
    </xf>
    <xf numFmtId="165" fontId="5" fillId="6" borderId="28" xfId="0" applyNumberFormat="1" applyFont="1" applyFill="1" applyBorder="1" applyAlignment="1">
      <alignment horizontal="center"/>
    </xf>
    <xf numFmtId="165" fontId="10" fillId="8" borderId="79" xfId="0" applyNumberFormat="1" applyFont="1" applyFill="1" applyBorder="1"/>
    <xf numFmtId="165" fontId="1" fillId="9" borderId="56" xfId="0" applyNumberFormat="1" applyFont="1" applyFill="1" applyBorder="1"/>
    <xf numFmtId="0" fontId="22" fillId="0" borderId="80" xfId="0" applyFont="1" applyBorder="1"/>
    <xf numFmtId="0" fontId="21" fillId="6" borderId="28" xfId="0" applyFont="1" applyFill="1" applyBorder="1" applyAlignment="1">
      <alignment horizontal="center"/>
    </xf>
    <xf numFmtId="0" fontId="7" fillId="0" borderId="74" xfId="0" applyFont="1" applyBorder="1" applyAlignment="1">
      <alignment horizontal="center"/>
    </xf>
    <xf numFmtId="164" fontId="11" fillId="9" borderId="81" xfId="0" applyNumberFormat="1" applyFont="1" applyFill="1" applyBorder="1" applyAlignment="1">
      <alignment horizontal="center"/>
    </xf>
    <xf numFmtId="165" fontId="10" fillId="8" borderId="82" xfId="0" applyNumberFormat="1" applyFont="1" applyFill="1" applyBorder="1"/>
    <xf numFmtId="165" fontId="1" fillId="9" borderId="57" xfId="0" applyNumberFormat="1" applyFont="1" applyFill="1" applyBorder="1"/>
    <xf numFmtId="0" fontId="1" fillId="4" borderId="6" xfId="0" applyFont="1" applyFill="1" applyBorder="1" applyAlignment="1">
      <alignment horizontal="center"/>
    </xf>
    <xf numFmtId="164" fontId="11" fillId="9" borderId="83" xfId="0" applyNumberFormat="1" applyFont="1" applyFill="1" applyBorder="1" applyAlignment="1">
      <alignment horizontal="center"/>
    </xf>
    <xf numFmtId="0" fontId="1" fillId="11" borderId="6" xfId="0" applyFont="1" applyFill="1" applyBorder="1" applyAlignment="1">
      <alignment horizontal="center"/>
    </xf>
    <xf numFmtId="0" fontId="21" fillId="5" borderId="6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165" fontId="1" fillId="8" borderId="19" xfId="0" applyNumberFormat="1" applyFont="1" applyFill="1" applyBorder="1" applyAlignment="1">
      <alignment horizontal="center"/>
    </xf>
    <xf numFmtId="0" fontId="34" fillId="9" borderId="6" xfId="0" applyFont="1" applyFill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0" fillId="0" borderId="84" xfId="0" applyBorder="1" applyAlignment="1">
      <alignment horizontal="center" vertical="center"/>
    </xf>
    <xf numFmtId="0" fontId="7" fillId="0" borderId="85" xfId="0" applyFont="1" applyBorder="1" applyAlignment="1">
      <alignment horizontal="right" vertical="center"/>
    </xf>
    <xf numFmtId="0" fontId="21" fillId="0" borderId="86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164" fontId="3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21" fillId="0" borderId="87" xfId="0" applyFont="1" applyBorder="1" applyAlignment="1">
      <alignment horizontal="center"/>
    </xf>
    <xf numFmtId="0" fontId="27" fillId="0" borderId="88" xfId="0" applyFont="1" applyBorder="1" applyAlignment="1">
      <alignment horizontal="center"/>
    </xf>
  </cellXfs>
  <cellStyles count="3">
    <cellStyle name="Input" xfId="1" builtinId="20" customBuiltin="1"/>
    <cellStyle name="Normale" xfId="0" builtinId="0"/>
    <cellStyle name="Output" xfId="2" builtinId="21" customBuiltin="1"/>
  </cellStyles>
  <dxfs count="2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6666"/>
      <rgbColor rgb="00FFFFC0"/>
      <rgbColor rgb="00CCFFFF"/>
      <rgbColor rgb="00660066"/>
      <rgbColor rgb="00FF8080"/>
      <rgbColor rgb="000066CC"/>
      <rgbColor rgb="00E3E3E3"/>
      <rgbColor rgb="00000080"/>
      <rgbColor rgb="00FF00FF"/>
      <rgbColor rgb="00FFFF66"/>
      <rgbColor rgb="0000FFFF"/>
      <rgbColor rgb="00800080"/>
      <rgbColor rgb="00800000"/>
      <rgbColor rgb="00008080"/>
      <rgbColor rgb="000000FF"/>
      <rgbColor rgb="0000CCFF"/>
      <rgbColor rgb="00CCFFFF"/>
      <rgbColor rgb="00A0E0E0"/>
      <rgbColor rgb="00FFFF99"/>
      <rgbColor rgb="00A6CAF0"/>
      <rgbColor rgb="00CC9CCC"/>
      <rgbColor rgb="00CC99FF"/>
      <rgbColor rgb="00FFCC99"/>
      <rgbColor rgb="003333CC"/>
      <rgbColor rgb="0033CCCC"/>
      <rgbColor rgb="00999933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E1937-FC89-4D99-8EA4-FEDC253C1D41}">
  <dimension ref="A1:AF179"/>
  <sheetViews>
    <sheetView tabSelected="1" workbookViewId="0">
      <pane ySplit="7" topLeftCell="A43" activePane="bottomLeft" state="frozen"/>
      <selection pane="bottomLeft" activeCell="C189" sqref="C189"/>
    </sheetView>
  </sheetViews>
  <sheetFormatPr defaultColWidth="9.140625" defaultRowHeight="12.75" x14ac:dyDescent="0.2"/>
  <cols>
    <col min="1" max="1" width="4.7109375" customWidth="1"/>
    <col min="2" max="2" width="24.42578125" customWidth="1"/>
    <col min="3" max="3" width="6.28515625" style="28" customWidth="1"/>
    <col min="4" max="5" width="8.7109375" customWidth="1"/>
    <col min="6" max="10" width="8.7109375" style="1" customWidth="1"/>
    <col min="11" max="13" width="6.7109375" customWidth="1"/>
    <col min="14" max="15" width="5.7109375" customWidth="1"/>
    <col min="16" max="16" width="25.7109375" customWidth="1"/>
    <col min="17" max="17" width="2.7109375" customWidth="1"/>
    <col min="18" max="24" width="5.7109375" customWidth="1"/>
    <col min="25" max="25" width="8.7109375" customWidth="1"/>
    <col min="26" max="26" width="2.7109375" customWidth="1"/>
    <col min="27" max="30" width="5.7109375" customWidth="1"/>
    <col min="31" max="31" width="8.7109375" customWidth="1"/>
    <col min="32" max="32" width="10.7109375" customWidth="1"/>
  </cols>
  <sheetData>
    <row r="1" spans="1:32" ht="30" customHeight="1" x14ac:dyDescent="0.4">
      <c r="A1" s="13" t="s">
        <v>25</v>
      </c>
      <c r="B1" s="13"/>
      <c r="C1" s="24"/>
      <c r="D1" s="13"/>
      <c r="E1" s="13"/>
      <c r="F1" s="13"/>
      <c r="G1" s="13"/>
      <c r="H1" s="13"/>
      <c r="I1" s="13"/>
      <c r="J1" s="13"/>
      <c r="K1" s="14"/>
      <c r="L1" s="14"/>
      <c r="M1" s="14"/>
      <c r="N1" s="14"/>
      <c r="O1" s="14"/>
      <c r="P1" s="14"/>
    </row>
    <row r="2" spans="1:32" ht="15" customHeight="1" x14ac:dyDescent="0.25">
      <c r="A2" s="11" t="s">
        <v>26</v>
      </c>
      <c r="B2" s="11"/>
      <c r="C2" s="25"/>
      <c r="D2" s="11"/>
      <c r="E2" s="11"/>
      <c r="F2" s="11"/>
      <c r="G2" s="11"/>
      <c r="H2" s="11"/>
      <c r="I2" s="11"/>
      <c r="J2" s="11"/>
      <c r="K2" s="12"/>
      <c r="L2" s="12"/>
      <c r="M2" s="12"/>
      <c r="N2" s="12"/>
      <c r="O2" s="12"/>
      <c r="P2" s="12"/>
    </row>
    <row r="3" spans="1:32" ht="16.5" customHeight="1" x14ac:dyDescent="0.25">
      <c r="A3" s="25" t="s">
        <v>137</v>
      </c>
      <c r="B3" s="25"/>
      <c r="C3" s="25"/>
      <c r="D3" s="25"/>
      <c r="E3" s="25"/>
      <c r="F3" s="25"/>
      <c r="G3" s="25"/>
      <c r="H3" s="25"/>
      <c r="I3" s="25"/>
      <c r="J3" s="25"/>
      <c r="K3" s="32"/>
      <c r="L3" s="32"/>
      <c r="M3" s="32"/>
      <c r="N3" s="32"/>
      <c r="O3" s="32"/>
      <c r="P3" s="32"/>
    </row>
    <row r="4" spans="1:32" ht="17.25" customHeight="1" x14ac:dyDescent="0.2">
      <c r="A4" s="4"/>
      <c r="B4" s="2" t="s">
        <v>27</v>
      </c>
      <c r="C4" s="26"/>
      <c r="D4" s="2"/>
      <c r="E4" s="2" t="s">
        <v>93</v>
      </c>
      <c r="F4" s="5"/>
      <c r="G4" s="5"/>
      <c r="H4" s="6"/>
      <c r="I4" s="6"/>
      <c r="J4" s="6"/>
      <c r="K4" s="4"/>
      <c r="L4" s="4"/>
      <c r="M4" s="4"/>
      <c r="N4" s="4"/>
      <c r="O4" s="4"/>
      <c r="P4" s="4"/>
    </row>
    <row r="5" spans="1:32" ht="21.95" customHeight="1" thickBot="1" x14ac:dyDescent="0.25">
      <c r="A5" s="4"/>
      <c r="B5" s="2" t="s">
        <v>47</v>
      </c>
      <c r="C5" s="26"/>
      <c r="D5" s="2"/>
      <c r="E5" s="2"/>
      <c r="F5" s="5"/>
      <c r="G5" s="5"/>
      <c r="H5" s="6"/>
      <c r="I5" s="6"/>
      <c r="J5" s="6"/>
      <c r="K5" s="4"/>
      <c r="L5" s="4"/>
      <c r="M5" s="4"/>
      <c r="N5" s="4"/>
      <c r="O5" s="4"/>
      <c r="P5" s="4"/>
    </row>
    <row r="6" spans="1:32" ht="21.95" customHeight="1" x14ac:dyDescent="0.2">
      <c r="A6" s="7"/>
      <c r="B6" s="8"/>
      <c r="C6" s="27"/>
      <c r="D6" s="10" t="s">
        <v>11</v>
      </c>
      <c r="E6" s="3"/>
      <c r="F6" s="3"/>
      <c r="G6" s="3"/>
      <c r="H6" s="3"/>
      <c r="I6" s="3"/>
      <c r="J6" s="9"/>
      <c r="K6" s="99" t="s">
        <v>2</v>
      </c>
      <c r="L6" s="100"/>
      <c r="M6" s="101"/>
      <c r="N6" s="3" t="s">
        <v>13</v>
      </c>
      <c r="O6" s="3"/>
      <c r="P6" s="9"/>
      <c r="R6" s="78" t="s">
        <v>5</v>
      </c>
      <c r="S6" s="79"/>
      <c r="T6" s="79"/>
      <c r="U6" s="79"/>
      <c r="V6" s="79"/>
      <c r="W6" s="79"/>
      <c r="X6" s="79"/>
      <c r="Y6" s="80"/>
      <c r="Z6" s="2"/>
      <c r="AA6" s="90" t="s">
        <v>7</v>
      </c>
      <c r="AB6" s="91"/>
      <c r="AC6" s="91"/>
      <c r="AD6" s="91"/>
      <c r="AE6" s="92"/>
      <c r="AF6" s="115" t="s">
        <v>9</v>
      </c>
    </row>
    <row r="7" spans="1:32" ht="21.95" customHeight="1" thickBot="1" x14ac:dyDescent="0.25">
      <c r="A7" s="65"/>
      <c r="B7" s="66" t="s">
        <v>6</v>
      </c>
      <c r="C7" s="67" t="s">
        <v>28</v>
      </c>
      <c r="D7" s="68">
        <v>45949</v>
      </c>
      <c r="E7" s="69">
        <v>45984</v>
      </c>
      <c r="F7" s="69">
        <v>46012</v>
      </c>
      <c r="G7" s="69">
        <v>46047</v>
      </c>
      <c r="H7" s="69">
        <v>46075</v>
      </c>
      <c r="I7" s="69">
        <v>46124</v>
      </c>
      <c r="J7" s="70">
        <v>46152</v>
      </c>
      <c r="K7" s="102" t="s">
        <v>3</v>
      </c>
      <c r="L7" s="111" t="s">
        <v>8</v>
      </c>
      <c r="M7" s="103" t="s">
        <v>4</v>
      </c>
      <c r="N7" s="71" t="s">
        <v>0</v>
      </c>
      <c r="O7" s="72" t="s">
        <v>12</v>
      </c>
      <c r="P7" s="73" t="s">
        <v>22</v>
      </c>
      <c r="R7" s="81">
        <f t="shared" ref="R7:R34" si="0">D7</f>
        <v>45949</v>
      </c>
      <c r="S7" s="82">
        <f t="shared" ref="S7:S34" si="1">E7</f>
        <v>45984</v>
      </c>
      <c r="T7" s="82">
        <f t="shared" ref="T7:T34" si="2">F7</f>
        <v>46012</v>
      </c>
      <c r="U7" s="82">
        <f t="shared" ref="U7:U34" si="3">G7</f>
        <v>46047</v>
      </c>
      <c r="V7" s="82">
        <f t="shared" ref="V7:V34" si="4">H7</f>
        <v>46075</v>
      </c>
      <c r="W7" s="82">
        <f t="shared" ref="W7:W34" si="5">I7</f>
        <v>46124</v>
      </c>
      <c r="X7" s="83">
        <f t="shared" ref="X7:X34" si="6">J7</f>
        <v>46152</v>
      </c>
      <c r="Y7" s="114" t="s">
        <v>15</v>
      </c>
      <c r="Z7" s="2"/>
      <c r="AA7" s="93">
        <v>1</v>
      </c>
      <c r="AB7" s="94">
        <v>2</v>
      </c>
      <c r="AC7" s="94">
        <v>3</v>
      </c>
      <c r="AD7" s="95">
        <v>4</v>
      </c>
      <c r="AE7" s="98" t="s">
        <v>14</v>
      </c>
      <c r="AF7" s="116" t="s">
        <v>10</v>
      </c>
    </row>
    <row r="8" spans="1:32" x14ac:dyDescent="0.2">
      <c r="A8" s="131">
        <v>1</v>
      </c>
      <c r="B8" s="153" t="s">
        <v>51</v>
      </c>
      <c r="C8" s="143" t="s">
        <v>73</v>
      </c>
      <c r="D8" s="74"/>
      <c r="E8" s="75">
        <v>33</v>
      </c>
      <c r="F8" s="75">
        <v>45</v>
      </c>
      <c r="G8" s="75"/>
      <c r="H8" s="75">
        <v>50</v>
      </c>
      <c r="I8" s="75">
        <v>50</v>
      </c>
      <c r="J8" s="76">
        <v>49.5</v>
      </c>
      <c r="K8" s="104">
        <f t="shared" ref="K8:K34" si="7">SUM(D8:J8)</f>
        <v>227.5</v>
      </c>
      <c r="L8" s="112">
        <f t="shared" ref="L8:L34" si="8">AE8</f>
        <v>194.5</v>
      </c>
      <c r="M8" s="105" t="str">
        <f t="shared" ref="M8:M34" si="9">IF(COUNTA(D8:J8)&gt;=4,"SI","NO")</f>
        <v>SI</v>
      </c>
      <c r="N8" s="77">
        <v>2016</v>
      </c>
      <c r="O8" s="144" t="s">
        <v>16</v>
      </c>
      <c r="P8" s="147" t="s">
        <v>139</v>
      </c>
      <c r="R8" s="84">
        <f t="shared" si="0"/>
        <v>0</v>
      </c>
      <c r="S8" s="85">
        <f t="shared" si="1"/>
        <v>33</v>
      </c>
      <c r="T8" s="85">
        <f t="shared" si="2"/>
        <v>45</v>
      </c>
      <c r="U8" s="85">
        <f t="shared" si="3"/>
        <v>0</v>
      </c>
      <c r="V8" s="85">
        <f t="shared" si="4"/>
        <v>50</v>
      </c>
      <c r="W8" s="85">
        <f t="shared" si="5"/>
        <v>50</v>
      </c>
      <c r="X8" s="86">
        <f t="shared" si="6"/>
        <v>49.5</v>
      </c>
      <c r="Y8" s="119">
        <f t="shared" ref="Y8:Y34" si="10">COUNTA(D8:J8)</f>
        <v>5</v>
      </c>
      <c r="AA8" s="84">
        <f t="shared" ref="AA8:AD34" si="11">LARGE($R8:$X8,AA$7)</f>
        <v>50</v>
      </c>
      <c r="AB8" s="85">
        <f t="shared" si="11"/>
        <v>50</v>
      </c>
      <c r="AC8" s="85">
        <f t="shared" si="11"/>
        <v>49.5</v>
      </c>
      <c r="AD8" s="96">
        <f t="shared" si="11"/>
        <v>45</v>
      </c>
      <c r="AE8" s="121">
        <f t="shared" ref="AE8:AE34" si="12">SUM(AA8:AD8)</f>
        <v>194.5</v>
      </c>
      <c r="AF8" s="117">
        <f t="shared" ref="AF8:AF34" si="13">(Y8&gt;=4)*1000+AE8</f>
        <v>1194.5</v>
      </c>
    </row>
    <row r="9" spans="1:32" x14ac:dyDescent="0.2">
      <c r="A9" s="60">
        <v>2</v>
      </c>
      <c r="B9" s="29" t="s">
        <v>34</v>
      </c>
      <c r="C9" s="138" t="s">
        <v>73</v>
      </c>
      <c r="D9" s="16">
        <v>29</v>
      </c>
      <c r="E9" s="15">
        <v>35.5</v>
      </c>
      <c r="F9" s="43">
        <v>55.5</v>
      </c>
      <c r="G9" s="15">
        <v>34</v>
      </c>
      <c r="H9" s="15">
        <v>45</v>
      </c>
      <c r="I9" s="15">
        <v>35</v>
      </c>
      <c r="J9" s="148">
        <v>55.5</v>
      </c>
      <c r="K9" s="106">
        <f t="shared" si="7"/>
        <v>289.5</v>
      </c>
      <c r="L9" s="113">
        <f t="shared" si="8"/>
        <v>191.5</v>
      </c>
      <c r="M9" s="107" t="str">
        <f t="shared" si="9"/>
        <v>SI</v>
      </c>
      <c r="N9" s="38">
        <v>2016</v>
      </c>
      <c r="O9" s="34" t="s">
        <v>16</v>
      </c>
      <c r="P9" s="151" t="s">
        <v>45</v>
      </c>
      <c r="R9" s="87">
        <f t="shared" si="0"/>
        <v>29</v>
      </c>
      <c r="S9" s="88">
        <f t="shared" si="1"/>
        <v>35.5</v>
      </c>
      <c r="T9" s="88">
        <f t="shared" si="2"/>
        <v>55.5</v>
      </c>
      <c r="U9" s="88">
        <f t="shared" si="3"/>
        <v>34</v>
      </c>
      <c r="V9" s="88">
        <f t="shared" si="4"/>
        <v>45</v>
      </c>
      <c r="W9" s="88">
        <f t="shared" si="5"/>
        <v>35</v>
      </c>
      <c r="X9" s="89">
        <f t="shared" si="6"/>
        <v>55.5</v>
      </c>
      <c r="Y9" s="120">
        <f t="shared" si="10"/>
        <v>7</v>
      </c>
      <c r="AA9" s="87">
        <f t="shared" si="11"/>
        <v>55.5</v>
      </c>
      <c r="AB9" s="88">
        <f t="shared" si="11"/>
        <v>55.5</v>
      </c>
      <c r="AC9" s="88">
        <f t="shared" si="11"/>
        <v>45</v>
      </c>
      <c r="AD9" s="97">
        <f t="shared" si="11"/>
        <v>35.5</v>
      </c>
      <c r="AE9" s="122">
        <f t="shared" si="12"/>
        <v>191.5</v>
      </c>
      <c r="AF9" s="118">
        <f t="shared" si="13"/>
        <v>1191.5</v>
      </c>
    </row>
    <row r="10" spans="1:32" ht="13.5" thickBot="1" x14ac:dyDescent="0.25">
      <c r="A10" s="60">
        <v>3</v>
      </c>
      <c r="B10" s="29" t="s">
        <v>32</v>
      </c>
      <c r="C10" s="48" t="s">
        <v>72</v>
      </c>
      <c r="D10" s="16">
        <v>33</v>
      </c>
      <c r="E10" s="43">
        <v>55</v>
      </c>
      <c r="F10" s="15">
        <v>50</v>
      </c>
      <c r="G10" s="15">
        <v>37</v>
      </c>
      <c r="H10" s="15">
        <v>28.5</v>
      </c>
      <c r="I10" s="15">
        <v>31</v>
      </c>
      <c r="J10" s="19">
        <v>19.5</v>
      </c>
      <c r="K10" s="106">
        <f t="shared" si="7"/>
        <v>254</v>
      </c>
      <c r="L10" s="113">
        <f t="shared" si="8"/>
        <v>175</v>
      </c>
      <c r="M10" s="107" t="str">
        <f t="shared" si="9"/>
        <v>SI</v>
      </c>
      <c r="N10" s="20">
        <v>2014</v>
      </c>
      <c r="O10" s="46" t="s">
        <v>19</v>
      </c>
      <c r="P10" s="41" t="s">
        <v>41</v>
      </c>
      <c r="R10" s="87">
        <f t="shared" si="0"/>
        <v>33</v>
      </c>
      <c r="S10" s="88">
        <f t="shared" si="1"/>
        <v>55</v>
      </c>
      <c r="T10" s="88">
        <f t="shared" si="2"/>
        <v>50</v>
      </c>
      <c r="U10" s="88">
        <f t="shared" si="3"/>
        <v>37</v>
      </c>
      <c r="V10" s="88">
        <f t="shared" si="4"/>
        <v>28.5</v>
      </c>
      <c r="W10" s="88">
        <f t="shared" si="5"/>
        <v>31</v>
      </c>
      <c r="X10" s="89">
        <f t="shared" si="6"/>
        <v>19.5</v>
      </c>
      <c r="Y10" s="120">
        <f t="shared" si="10"/>
        <v>7</v>
      </c>
      <c r="AA10" s="87">
        <f t="shared" si="11"/>
        <v>55</v>
      </c>
      <c r="AB10" s="88">
        <f t="shared" si="11"/>
        <v>50</v>
      </c>
      <c r="AC10" s="88">
        <f t="shared" si="11"/>
        <v>37</v>
      </c>
      <c r="AD10" s="97">
        <f t="shared" si="11"/>
        <v>33</v>
      </c>
      <c r="AE10" s="122">
        <f t="shared" si="12"/>
        <v>175</v>
      </c>
      <c r="AF10" s="118">
        <f t="shared" si="13"/>
        <v>1175</v>
      </c>
    </row>
    <row r="11" spans="1:32" x14ac:dyDescent="0.2">
      <c r="A11" s="131">
        <v>4</v>
      </c>
      <c r="B11" s="154" t="s">
        <v>92</v>
      </c>
      <c r="C11" s="138" t="s">
        <v>73</v>
      </c>
      <c r="D11" s="16">
        <v>43</v>
      </c>
      <c r="E11" s="15">
        <v>29</v>
      </c>
      <c r="F11" s="15">
        <v>34</v>
      </c>
      <c r="G11" s="15">
        <v>45</v>
      </c>
      <c r="H11" s="15">
        <v>40</v>
      </c>
      <c r="I11" s="15">
        <v>22</v>
      </c>
      <c r="J11" s="19">
        <v>45</v>
      </c>
      <c r="K11" s="106">
        <f t="shared" si="7"/>
        <v>258</v>
      </c>
      <c r="L11" s="113">
        <f t="shared" si="8"/>
        <v>173</v>
      </c>
      <c r="M11" s="107" t="str">
        <f t="shared" si="9"/>
        <v>SI</v>
      </c>
      <c r="N11" s="20">
        <v>2012</v>
      </c>
      <c r="O11" s="17" t="s">
        <v>17</v>
      </c>
      <c r="P11" s="40" t="s">
        <v>44</v>
      </c>
      <c r="R11" s="87">
        <f t="shared" si="0"/>
        <v>43</v>
      </c>
      <c r="S11" s="88">
        <f t="shared" si="1"/>
        <v>29</v>
      </c>
      <c r="T11" s="88">
        <f t="shared" si="2"/>
        <v>34</v>
      </c>
      <c r="U11" s="88">
        <f t="shared" si="3"/>
        <v>45</v>
      </c>
      <c r="V11" s="88">
        <f t="shared" si="4"/>
        <v>40</v>
      </c>
      <c r="W11" s="88">
        <f t="shared" si="5"/>
        <v>22</v>
      </c>
      <c r="X11" s="89">
        <f t="shared" si="6"/>
        <v>45</v>
      </c>
      <c r="Y11" s="120">
        <f t="shared" si="10"/>
        <v>7</v>
      </c>
      <c r="AA11" s="87">
        <f t="shared" si="11"/>
        <v>45</v>
      </c>
      <c r="AB11" s="88">
        <f t="shared" si="11"/>
        <v>45</v>
      </c>
      <c r="AC11" s="88">
        <f t="shared" si="11"/>
        <v>43</v>
      </c>
      <c r="AD11" s="97">
        <f t="shared" si="11"/>
        <v>40</v>
      </c>
      <c r="AE11" s="122">
        <f t="shared" si="12"/>
        <v>173</v>
      </c>
      <c r="AF11" s="118">
        <f t="shared" si="13"/>
        <v>1173</v>
      </c>
    </row>
    <row r="12" spans="1:32" x14ac:dyDescent="0.2">
      <c r="A12" s="60">
        <v>5</v>
      </c>
      <c r="B12" s="29" t="s">
        <v>77</v>
      </c>
      <c r="C12" s="138" t="s">
        <v>73</v>
      </c>
      <c r="D12" s="16"/>
      <c r="E12" s="15"/>
      <c r="F12" s="15">
        <v>25.5</v>
      </c>
      <c r="G12" s="15">
        <v>32.5</v>
      </c>
      <c r="H12" s="43">
        <v>55.5</v>
      </c>
      <c r="I12" s="15">
        <v>37</v>
      </c>
      <c r="J12" s="19">
        <v>15</v>
      </c>
      <c r="K12" s="106">
        <f t="shared" si="7"/>
        <v>165.5</v>
      </c>
      <c r="L12" s="113">
        <f t="shared" si="8"/>
        <v>150.5</v>
      </c>
      <c r="M12" s="107" t="str">
        <f t="shared" si="9"/>
        <v>SI</v>
      </c>
      <c r="N12" s="20">
        <v>2016</v>
      </c>
      <c r="O12" s="34" t="s">
        <v>16</v>
      </c>
      <c r="P12" s="40" t="s">
        <v>131</v>
      </c>
      <c r="R12" s="87">
        <f t="shared" si="0"/>
        <v>0</v>
      </c>
      <c r="S12" s="88">
        <f t="shared" si="1"/>
        <v>0</v>
      </c>
      <c r="T12" s="88">
        <f t="shared" si="2"/>
        <v>25.5</v>
      </c>
      <c r="U12" s="88">
        <f t="shared" si="3"/>
        <v>32.5</v>
      </c>
      <c r="V12" s="88">
        <f t="shared" si="4"/>
        <v>55.5</v>
      </c>
      <c r="W12" s="88">
        <f t="shared" si="5"/>
        <v>37</v>
      </c>
      <c r="X12" s="89">
        <f t="shared" si="6"/>
        <v>15</v>
      </c>
      <c r="Y12" s="120">
        <f t="shared" si="10"/>
        <v>5</v>
      </c>
      <c r="AA12" s="87">
        <f t="shared" si="11"/>
        <v>55.5</v>
      </c>
      <c r="AB12" s="88">
        <f t="shared" si="11"/>
        <v>37</v>
      </c>
      <c r="AC12" s="88">
        <f t="shared" si="11"/>
        <v>32.5</v>
      </c>
      <c r="AD12" s="97">
        <f t="shared" si="11"/>
        <v>25.5</v>
      </c>
      <c r="AE12" s="122">
        <f t="shared" si="12"/>
        <v>150.5</v>
      </c>
      <c r="AF12" s="118">
        <f t="shared" si="13"/>
        <v>1150.5</v>
      </c>
    </row>
    <row r="13" spans="1:32" ht="13.5" thickBot="1" x14ac:dyDescent="0.25">
      <c r="A13" s="60">
        <v>6</v>
      </c>
      <c r="B13" s="29" t="s">
        <v>62</v>
      </c>
      <c r="C13" s="137" t="s">
        <v>73</v>
      </c>
      <c r="D13" s="16"/>
      <c r="E13" s="15">
        <v>39</v>
      </c>
      <c r="F13" s="15">
        <v>25.5</v>
      </c>
      <c r="G13" s="15">
        <v>39</v>
      </c>
      <c r="H13" s="15">
        <v>26</v>
      </c>
      <c r="I13" s="15"/>
      <c r="J13" s="19">
        <v>22</v>
      </c>
      <c r="K13" s="106">
        <f t="shared" si="7"/>
        <v>151.5</v>
      </c>
      <c r="L13" s="113">
        <f t="shared" si="8"/>
        <v>129.5</v>
      </c>
      <c r="M13" s="107" t="str">
        <f t="shared" si="9"/>
        <v>SI</v>
      </c>
      <c r="N13" s="20">
        <v>2012</v>
      </c>
      <c r="O13" s="17" t="s">
        <v>17</v>
      </c>
      <c r="P13" s="40" t="s">
        <v>70</v>
      </c>
      <c r="R13" s="87">
        <f t="shared" si="0"/>
        <v>0</v>
      </c>
      <c r="S13" s="88">
        <f t="shared" si="1"/>
        <v>39</v>
      </c>
      <c r="T13" s="88">
        <f t="shared" si="2"/>
        <v>25.5</v>
      </c>
      <c r="U13" s="88">
        <f t="shared" si="3"/>
        <v>39</v>
      </c>
      <c r="V13" s="88">
        <f t="shared" si="4"/>
        <v>26</v>
      </c>
      <c r="W13" s="88">
        <f t="shared" si="5"/>
        <v>0</v>
      </c>
      <c r="X13" s="89">
        <f t="shared" si="6"/>
        <v>22</v>
      </c>
      <c r="Y13" s="120">
        <f t="shared" si="10"/>
        <v>5</v>
      </c>
      <c r="AA13" s="87">
        <f t="shared" si="11"/>
        <v>39</v>
      </c>
      <c r="AB13" s="88">
        <f t="shared" si="11"/>
        <v>39</v>
      </c>
      <c r="AC13" s="88">
        <f t="shared" si="11"/>
        <v>26</v>
      </c>
      <c r="AD13" s="97">
        <f t="shared" si="11"/>
        <v>25.5</v>
      </c>
      <c r="AE13" s="122">
        <f t="shared" si="12"/>
        <v>129.5</v>
      </c>
      <c r="AF13" s="118">
        <f t="shared" si="13"/>
        <v>1129.5</v>
      </c>
    </row>
    <row r="14" spans="1:32" x14ac:dyDescent="0.2">
      <c r="A14" s="131">
        <v>7</v>
      </c>
      <c r="B14" s="29" t="s">
        <v>37</v>
      </c>
      <c r="C14" s="31" t="s">
        <v>72</v>
      </c>
      <c r="D14" s="16">
        <v>24</v>
      </c>
      <c r="E14" s="15">
        <v>24.5</v>
      </c>
      <c r="F14" s="15">
        <v>25.5</v>
      </c>
      <c r="G14" s="15">
        <v>17</v>
      </c>
      <c r="H14" s="15">
        <v>37</v>
      </c>
      <c r="I14" s="15">
        <v>33</v>
      </c>
      <c r="J14" s="19">
        <v>26</v>
      </c>
      <c r="K14" s="106">
        <f t="shared" si="7"/>
        <v>187</v>
      </c>
      <c r="L14" s="113">
        <f t="shared" si="8"/>
        <v>121.5</v>
      </c>
      <c r="M14" s="107" t="str">
        <f t="shared" si="9"/>
        <v>SI</v>
      </c>
      <c r="N14" s="20">
        <v>2014</v>
      </c>
      <c r="O14" s="46" t="s">
        <v>19</v>
      </c>
      <c r="P14" s="45" t="s">
        <v>20</v>
      </c>
      <c r="R14" s="87">
        <f t="shared" si="0"/>
        <v>24</v>
      </c>
      <c r="S14" s="88">
        <f t="shared" si="1"/>
        <v>24.5</v>
      </c>
      <c r="T14" s="88">
        <f t="shared" si="2"/>
        <v>25.5</v>
      </c>
      <c r="U14" s="88">
        <f t="shared" si="3"/>
        <v>17</v>
      </c>
      <c r="V14" s="88">
        <f t="shared" si="4"/>
        <v>37</v>
      </c>
      <c r="W14" s="88">
        <f t="shared" si="5"/>
        <v>33</v>
      </c>
      <c r="X14" s="89">
        <f t="shared" si="6"/>
        <v>26</v>
      </c>
      <c r="Y14" s="120">
        <f t="shared" si="10"/>
        <v>7</v>
      </c>
      <c r="AA14" s="87">
        <f t="shared" si="11"/>
        <v>37</v>
      </c>
      <c r="AB14" s="88">
        <f t="shared" si="11"/>
        <v>33</v>
      </c>
      <c r="AC14" s="88">
        <f t="shared" si="11"/>
        <v>26</v>
      </c>
      <c r="AD14" s="97">
        <f t="shared" si="11"/>
        <v>25.5</v>
      </c>
      <c r="AE14" s="122">
        <f t="shared" si="12"/>
        <v>121.5</v>
      </c>
      <c r="AF14" s="118">
        <f t="shared" si="13"/>
        <v>1121.5</v>
      </c>
    </row>
    <row r="15" spans="1:32" x14ac:dyDescent="0.2">
      <c r="A15" s="60">
        <v>8</v>
      </c>
      <c r="B15" s="29" t="s">
        <v>55</v>
      </c>
      <c r="C15" s="139" t="s">
        <v>73</v>
      </c>
      <c r="D15" s="16"/>
      <c r="E15" s="15">
        <v>22</v>
      </c>
      <c r="F15" s="15">
        <v>16.5</v>
      </c>
      <c r="G15" s="15">
        <v>26</v>
      </c>
      <c r="H15" s="15"/>
      <c r="I15" s="43">
        <v>56</v>
      </c>
      <c r="J15" s="19"/>
      <c r="K15" s="106">
        <f t="shared" si="7"/>
        <v>120.5</v>
      </c>
      <c r="L15" s="113">
        <f t="shared" si="8"/>
        <v>120.5</v>
      </c>
      <c r="M15" s="107" t="str">
        <f t="shared" si="9"/>
        <v>SI</v>
      </c>
      <c r="N15" s="20">
        <v>2012</v>
      </c>
      <c r="O15" s="17" t="s">
        <v>17</v>
      </c>
      <c r="P15" s="47" t="s">
        <v>70</v>
      </c>
      <c r="R15" s="87">
        <f t="shared" si="0"/>
        <v>0</v>
      </c>
      <c r="S15" s="88">
        <f t="shared" si="1"/>
        <v>22</v>
      </c>
      <c r="T15" s="88">
        <f t="shared" si="2"/>
        <v>16.5</v>
      </c>
      <c r="U15" s="88">
        <f t="shared" si="3"/>
        <v>26</v>
      </c>
      <c r="V15" s="88">
        <f t="shared" si="4"/>
        <v>0</v>
      </c>
      <c r="W15" s="88">
        <f t="shared" si="5"/>
        <v>56</v>
      </c>
      <c r="X15" s="89">
        <f t="shared" si="6"/>
        <v>0</v>
      </c>
      <c r="Y15" s="120">
        <f t="shared" si="10"/>
        <v>4</v>
      </c>
      <c r="AA15" s="87">
        <f t="shared" si="11"/>
        <v>56</v>
      </c>
      <c r="AB15" s="88">
        <f t="shared" si="11"/>
        <v>26</v>
      </c>
      <c r="AC15" s="88">
        <f t="shared" si="11"/>
        <v>22</v>
      </c>
      <c r="AD15" s="97">
        <f t="shared" si="11"/>
        <v>16.5</v>
      </c>
      <c r="AE15" s="122">
        <f t="shared" si="12"/>
        <v>120.5</v>
      </c>
      <c r="AF15" s="118">
        <f t="shared" si="13"/>
        <v>1120.5</v>
      </c>
    </row>
    <row r="16" spans="1:32" ht="13.5" thickBot="1" x14ac:dyDescent="0.25">
      <c r="A16" s="60">
        <v>9</v>
      </c>
      <c r="B16" s="155" t="s">
        <v>33</v>
      </c>
      <c r="C16" s="137" t="s">
        <v>73</v>
      </c>
      <c r="D16" s="16">
        <v>31</v>
      </c>
      <c r="E16" s="15">
        <v>25</v>
      </c>
      <c r="F16" s="15"/>
      <c r="G16" s="15"/>
      <c r="H16" s="15">
        <v>26.5</v>
      </c>
      <c r="I16" s="15">
        <v>29</v>
      </c>
      <c r="J16" s="19">
        <v>32</v>
      </c>
      <c r="K16" s="106">
        <f t="shared" si="7"/>
        <v>143.5</v>
      </c>
      <c r="L16" s="113">
        <f t="shared" si="8"/>
        <v>118.5</v>
      </c>
      <c r="M16" s="107" t="str">
        <f t="shared" si="9"/>
        <v>SI</v>
      </c>
      <c r="N16" s="20">
        <v>2012</v>
      </c>
      <c r="O16" s="17" t="s">
        <v>17</v>
      </c>
      <c r="P16" s="40" t="s">
        <v>138</v>
      </c>
      <c r="R16" s="87">
        <f t="shared" si="0"/>
        <v>31</v>
      </c>
      <c r="S16" s="88">
        <f t="shared" si="1"/>
        <v>25</v>
      </c>
      <c r="T16" s="88">
        <f t="shared" si="2"/>
        <v>0</v>
      </c>
      <c r="U16" s="88">
        <f t="shared" si="3"/>
        <v>0</v>
      </c>
      <c r="V16" s="88">
        <f t="shared" si="4"/>
        <v>26.5</v>
      </c>
      <c r="W16" s="88">
        <f t="shared" si="5"/>
        <v>29</v>
      </c>
      <c r="X16" s="89">
        <f t="shared" si="6"/>
        <v>32</v>
      </c>
      <c r="Y16" s="120">
        <f t="shared" si="10"/>
        <v>5</v>
      </c>
      <c r="AA16" s="87">
        <f t="shared" si="11"/>
        <v>32</v>
      </c>
      <c r="AB16" s="88">
        <f t="shared" si="11"/>
        <v>31</v>
      </c>
      <c r="AC16" s="88">
        <f t="shared" si="11"/>
        <v>29</v>
      </c>
      <c r="AD16" s="97">
        <f t="shared" si="11"/>
        <v>26.5</v>
      </c>
      <c r="AE16" s="122">
        <f t="shared" si="12"/>
        <v>118.5</v>
      </c>
      <c r="AF16" s="118">
        <f t="shared" si="13"/>
        <v>1118.5</v>
      </c>
    </row>
    <row r="17" spans="1:32" x14ac:dyDescent="0.2">
      <c r="A17" s="131">
        <v>10</v>
      </c>
      <c r="B17" s="156" t="s">
        <v>21</v>
      </c>
      <c r="C17" s="31" t="s">
        <v>72</v>
      </c>
      <c r="D17" s="16">
        <v>27</v>
      </c>
      <c r="E17" s="15">
        <v>27</v>
      </c>
      <c r="F17" s="15">
        <v>23</v>
      </c>
      <c r="G17" s="15">
        <v>19</v>
      </c>
      <c r="H17" s="15">
        <v>31</v>
      </c>
      <c r="I17" s="15"/>
      <c r="J17" s="19">
        <v>30</v>
      </c>
      <c r="K17" s="106">
        <f t="shared" si="7"/>
        <v>157</v>
      </c>
      <c r="L17" s="113">
        <f t="shared" si="8"/>
        <v>115</v>
      </c>
      <c r="M17" s="107" t="str">
        <f t="shared" si="9"/>
        <v>SI</v>
      </c>
      <c r="N17" s="20">
        <v>2015</v>
      </c>
      <c r="O17" s="46" t="s">
        <v>19</v>
      </c>
      <c r="P17" s="41" t="s">
        <v>20</v>
      </c>
      <c r="R17" s="87">
        <f t="shared" si="0"/>
        <v>27</v>
      </c>
      <c r="S17" s="88">
        <f t="shared" si="1"/>
        <v>27</v>
      </c>
      <c r="T17" s="88">
        <f t="shared" si="2"/>
        <v>23</v>
      </c>
      <c r="U17" s="88">
        <f t="shared" si="3"/>
        <v>19</v>
      </c>
      <c r="V17" s="88">
        <f t="shared" si="4"/>
        <v>31</v>
      </c>
      <c r="W17" s="88">
        <f t="shared" si="5"/>
        <v>0</v>
      </c>
      <c r="X17" s="89">
        <f t="shared" si="6"/>
        <v>30</v>
      </c>
      <c r="Y17" s="120">
        <f t="shared" si="10"/>
        <v>6</v>
      </c>
      <c r="AA17" s="87">
        <f t="shared" si="11"/>
        <v>31</v>
      </c>
      <c r="AB17" s="88">
        <f t="shared" si="11"/>
        <v>30</v>
      </c>
      <c r="AC17" s="88">
        <f t="shared" si="11"/>
        <v>27</v>
      </c>
      <c r="AD17" s="97">
        <f t="shared" si="11"/>
        <v>27</v>
      </c>
      <c r="AE17" s="122">
        <f t="shared" si="12"/>
        <v>115</v>
      </c>
      <c r="AF17" s="118">
        <f t="shared" si="13"/>
        <v>1115</v>
      </c>
    </row>
    <row r="18" spans="1:32" x14ac:dyDescent="0.2">
      <c r="A18" s="60">
        <v>11</v>
      </c>
      <c r="B18" s="29" t="s">
        <v>31</v>
      </c>
      <c r="C18" s="31" t="s">
        <v>71</v>
      </c>
      <c r="D18" s="16">
        <v>38</v>
      </c>
      <c r="E18" s="15"/>
      <c r="F18" s="15">
        <v>32</v>
      </c>
      <c r="G18" s="15"/>
      <c r="H18" s="15">
        <v>22</v>
      </c>
      <c r="I18" s="15">
        <v>22</v>
      </c>
      <c r="J18" s="19"/>
      <c r="K18" s="106">
        <f t="shared" si="7"/>
        <v>114</v>
      </c>
      <c r="L18" s="113">
        <f t="shared" si="8"/>
        <v>114</v>
      </c>
      <c r="M18" s="107" t="str">
        <f t="shared" si="9"/>
        <v>SI</v>
      </c>
      <c r="N18" s="20">
        <v>2014</v>
      </c>
      <c r="O18" s="46" t="s">
        <v>19</v>
      </c>
      <c r="P18" s="47" t="s">
        <v>43</v>
      </c>
      <c r="R18" s="87">
        <f t="shared" si="0"/>
        <v>38</v>
      </c>
      <c r="S18" s="88">
        <f t="shared" si="1"/>
        <v>0</v>
      </c>
      <c r="T18" s="88">
        <f t="shared" si="2"/>
        <v>32</v>
      </c>
      <c r="U18" s="88">
        <f t="shared" si="3"/>
        <v>0</v>
      </c>
      <c r="V18" s="88">
        <f t="shared" si="4"/>
        <v>22</v>
      </c>
      <c r="W18" s="88">
        <f t="shared" si="5"/>
        <v>22</v>
      </c>
      <c r="X18" s="89">
        <f t="shared" si="6"/>
        <v>0</v>
      </c>
      <c r="Y18" s="120">
        <f t="shared" si="10"/>
        <v>4</v>
      </c>
      <c r="AA18" s="87">
        <f t="shared" si="11"/>
        <v>38</v>
      </c>
      <c r="AB18" s="88">
        <f t="shared" si="11"/>
        <v>32</v>
      </c>
      <c r="AC18" s="88">
        <f t="shared" si="11"/>
        <v>22</v>
      </c>
      <c r="AD18" s="97">
        <f t="shared" si="11"/>
        <v>22</v>
      </c>
      <c r="AE18" s="122">
        <f t="shared" si="12"/>
        <v>114</v>
      </c>
      <c r="AF18" s="118">
        <f t="shared" si="13"/>
        <v>1114</v>
      </c>
    </row>
    <row r="19" spans="1:32" ht="13.5" thickBot="1" x14ac:dyDescent="0.25">
      <c r="A19" s="60">
        <v>12</v>
      </c>
      <c r="B19" s="29" t="s">
        <v>98</v>
      </c>
      <c r="C19" s="31" t="s">
        <v>71</v>
      </c>
      <c r="D19" s="16"/>
      <c r="E19" s="15"/>
      <c r="F19" s="15"/>
      <c r="G19" s="15">
        <v>24</v>
      </c>
      <c r="H19" s="15">
        <v>24</v>
      </c>
      <c r="I19" s="15">
        <v>16</v>
      </c>
      <c r="J19" s="19">
        <v>37</v>
      </c>
      <c r="K19" s="106">
        <f t="shared" si="7"/>
        <v>101</v>
      </c>
      <c r="L19" s="113">
        <f t="shared" si="8"/>
        <v>101</v>
      </c>
      <c r="M19" s="157" t="str">
        <f t="shared" si="9"/>
        <v>SI</v>
      </c>
      <c r="N19" s="20">
        <v>2017</v>
      </c>
      <c r="O19" s="34" t="s">
        <v>16</v>
      </c>
      <c r="P19" s="40" t="s">
        <v>132</v>
      </c>
      <c r="R19" s="87">
        <f t="shared" si="0"/>
        <v>0</v>
      </c>
      <c r="S19" s="88">
        <f t="shared" si="1"/>
        <v>0</v>
      </c>
      <c r="T19" s="88">
        <f t="shared" si="2"/>
        <v>0</v>
      </c>
      <c r="U19" s="88">
        <f t="shared" si="3"/>
        <v>24</v>
      </c>
      <c r="V19" s="88">
        <f t="shared" si="4"/>
        <v>24</v>
      </c>
      <c r="W19" s="88">
        <f t="shared" si="5"/>
        <v>16</v>
      </c>
      <c r="X19" s="89">
        <f t="shared" si="6"/>
        <v>37</v>
      </c>
      <c r="Y19" s="120">
        <f t="shared" si="10"/>
        <v>4</v>
      </c>
      <c r="AA19" s="87">
        <f t="shared" si="11"/>
        <v>37</v>
      </c>
      <c r="AB19" s="88">
        <f t="shared" si="11"/>
        <v>24</v>
      </c>
      <c r="AC19" s="88">
        <f t="shared" si="11"/>
        <v>24</v>
      </c>
      <c r="AD19" s="97">
        <f t="shared" si="11"/>
        <v>16</v>
      </c>
      <c r="AE19" s="122">
        <f t="shared" si="12"/>
        <v>101</v>
      </c>
      <c r="AF19" s="118">
        <f t="shared" si="13"/>
        <v>1101</v>
      </c>
    </row>
    <row r="20" spans="1:32" x14ac:dyDescent="0.2">
      <c r="A20" s="131">
        <v>13</v>
      </c>
      <c r="B20" s="29" t="s">
        <v>50</v>
      </c>
      <c r="C20" s="31" t="s">
        <v>71</v>
      </c>
      <c r="D20" s="16"/>
      <c r="E20" s="15">
        <v>12.5</v>
      </c>
      <c r="F20" s="15">
        <v>30</v>
      </c>
      <c r="G20" s="15">
        <v>15</v>
      </c>
      <c r="H20" s="15">
        <v>24</v>
      </c>
      <c r="I20" s="15">
        <v>5</v>
      </c>
      <c r="J20" s="19">
        <v>24</v>
      </c>
      <c r="K20" s="106">
        <f t="shared" si="7"/>
        <v>110.5</v>
      </c>
      <c r="L20" s="113">
        <f t="shared" si="8"/>
        <v>93</v>
      </c>
      <c r="M20" s="107" t="str">
        <f t="shared" si="9"/>
        <v>SI</v>
      </c>
      <c r="N20" s="20">
        <v>2016</v>
      </c>
      <c r="O20" s="34" t="s">
        <v>16</v>
      </c>
      <c r="P20" s="47" t="s">
        <v>67</v>
      </c>
      <c r="R20" s="87">
        <f t="shared" si="0"/>
        <v>0</v>
      </c>
      <c r="S20" s="88">
        <f t="shared" si="1"/>
        <v>12.5</v>
      </c>
      <c r="T20" s="88">
        <f t="shared" si="2"/>
        <v>30</v>
      </c>
      <c r="U20" s="88">
        <f t="shared" si="3"/>
        <v>15</v>
      </c>
      <c r="V20" s="88">
        <f t="shared" si="4"/>
        <v>24</v>
      </c>
      <c r="W20" s="88">
        <f t="shared" si="5"/>
        <v>5</v>
      </c>
      <c r="X20" s="89">
        <f t="shared" si="6"/>
        <v>24</v>
      </c>
      <c r="Y20" s="120">
        <f t="shared" si="10"/>
        <v>6</v>
      </c>
      <c r="AA20" s="87">
        <f t="shared" si="11"/>
        <v>30</v>
      </c>
      <c r="AB20" s="88">
        <f t="shared" si="11"/>
        <v>24</v>
      </c>
      <c r="AC20" s="88">
        <f t="shared" si="11"/>
        <v>24</v>
      </c>
      <c r="AD20" s="97">
        <f t="shared" si="11"/>
        <v>15</v>
      </c>
      <c r="AE20" s="122">
        <f t="shared" si="12"/>
        <v>93</v>
      </c>
      <c r="AF20" s="118">
        <f t="shared" si="13"/>
        <v>1093</v>
      </c>
    </row>
    <row r="21" spans="1:32" x14ac:dyDescent="0.2">
      <c r="A21" s="60">
        <v>14</v>
      </c>
      <c r="B21" s="29" t="s">
        <v>36</v>
      </c>
      <c r="C21" s="48" t="s">
        <v>72</v>
      </c>
      <c r="D21" s="16">
        <v>24</v>
      </c>
      <c r="E21" s="15"/>
      <c r="F21" s="15">
        <v>21</v>
      </c>
      <c r="G21" s="15">
        <v>21.5</v>
      </c>
      <c r="H21" s="15">
        <v>20</v>
      </c>
      <c r="I21" s="15">
        <v>24</v>
      </c>
      <c r="J21" s="19"/>
      <c r="K21" s="106">
        <f t="shared" si="7"/>
        <v>110.5</v>
      </c>
      <c r="L21" s="113">
        <f t="shared" si="8"/>
        <v>90.5</v>
      </c>
      <c r="M21" s="107" t="str">
        <f t="shared" si="9"/>
        <v>SI</v>
      </c>
      <c r="N21" s="20">
        <v>2016</v>
      </c>
      <c r="O21" s="145" t="s">
        <v>16</v>
      </c>
      <c r="P21" s="47" t="s">
        <v>42</v>
      </c>
      <c r="R21" s="87">
        <f t="shared" si="0"/>
        <v>24</v>
      </c>
      <c r="S21" s="88">
        <f t="shared" si="1"/>
        <v>0</v>
      </c>
      <c r="T21" s="88">
        <f t="shared" si="2"/>
        <v>21</v>
      </c>
      <c r="U21" s="88">
        <f t="shared" si="3"/>
        <v>21.5</v>
      </c>
      <c r="V21" s="88">
        <f t="shared" si="4"/>
        <v>20</v>
      </c>
      <c r="W21" s="88">
        <f t="shared" si="5"/>
        <v>24</v>
      </c>
      <c r="X21" s="89">
        <f t="shared" si="6"/>
        <v>0</v>
      </c>
      <c r="Y21" s="120">
        <f t="shared" si="10"/>
        <v>5</v>
      </c>
      <c r="AA21" s="87">
        <f t="shared" si="11"/>
        <v>24</v>
      </c>
      <c r="AB21" s="88">
        <f t="shared" si="11"/>
        <v>24</v>
      </c>
      <c r="AC21" s="88">
        <f t="shared" si="11"/>
        <v>21.5</v>
      </c>
      <c r="AD21" s="97">
        <f t="shared" si="11"/>
        <v>21</v>
      </c>
      <c r="AE21" s="122">
        <f t="shared" si="12"/>
        <v>90.5</v>
      </c>
      <c r="AF21" s="118">
        <f t="shared" si="13"/>
        <v>1090.5</v>
      </c>
    </row>
    <row r="22" spans="1:32" ht="13.5" thickBot="1" x14ac:dyDescent="0.25">
      <c r="A22" s="60">
        <v>15</v>
      </c>
      <c r="B22" s="29" t="s">
        <v>24</v>
      </c>
      <c r="C22" s="31" t="s">
        <v>72</v>
      </c>
      <c r="D22" s="16">
        <v>35</v>
      </c>
      <c r="E22" s="15"/>
      <c r="F22" s="15"/>
      <c r="G22" s="15"/>
      <c r="H22" s="15">
        <v>18</v>
      </c>
      <c r="I22" s="15">
        <v>14</v>
      </c>
      <c r="J22" s="19">
        <v>19.5</v>
      </c>
      <c r="K22" s="106">
        <f t="shared" si="7"/>
        <v>86.5</v>
      </c>
      <c r="L22" s="113">
        <f t="shared" si="8"/>
        <v>86.5</v>
      </c>
      <c r="M22" s="157" t="str">
        <f t="shared" si="9"/>
        <v>SI</v>
      </c>
      <c r="N22" s="62">
        <v>2017</v>
      </c>
      <c r="O22" s="34" t="s">
        <v>16</v>
      </c>
      <c r="P22" s="47" t="s">
        <v>40</v>
      </c>
      <c r="R22" s="87">
        <f t="shared" si="0"/>
        <v>35</v>
      </c>
      <c r="S22" s="88">
        <f t="shared" si="1"/>
        <v>0</v>
      </c>
      <c r="T22" s="88">
        <f t="shared" si="2"/>
        <v>0</v>
      </c>
      <c r="U22" s="88">
        <f t="shared" si="3"/>
        <v>0</v>
      </c>
      <c r="V22" s="88">
        <f t="shared" si="4"/>
        <v>18</v>
      </c>
      <c r="W22" s="88">
        <f t="shared" si="5"/>
        <v>14</v>
      </c>
      <c r="X22" s="89">
        <f t="shared" si="6"/>
        <v>19.5</v>
      </c>
      <c r="Y22" s="120">
        <f t="shared" si="10"/>
        <v>4</v>
      </c>
      <c r="AA22" s="87">
        <f t="shared" si="11"/>
        <v>35</v>
      </c>
      <c r="AB22" s="88">
        <f t="shared" si="11"/>
        <v>19.5</v>
      </c>
      <c r="AC22" s="88">
        <f t="shared" si="11"/>
        <v>18</v>
      </c>
      <c r="AD22" s="97">
        <f t="shared" si="11"/>
        <v>14</v>
      </c>
      <c r="AE22" s="122">
        <f t="shared" si="12"/>
        <v>86.5</v>
      </c>
      <c r="AF22" s="118">
        <f t="shared" si="13"/>
        <v>1086.5</v>
      </c>
    </row>
    <row r="23" spans="1:32" x14ac:dyDescent="0.2">
      <c r="A23" s="131">
        <v>16</v>
      </c>
      <c r="B23" s="29" t="s">
        <v>100</v>
      </c>
      <c r="C23" s="48" t="s">
        <v>71</v>
      </c>
      <c r="D23" s="16"/>
      <c r="E23" s="15"/>
      <c r="F23" s="15"/>
      <c r="G23" s="15">
        <v>19</v>
      </c>
      <c r="H23" s="15">
        <v>18</v>
      </c>
      <c r="I23" s="15">
        <v>20</v>
      </c>
      <c r="J23" s="19">
        <v>24</v>
      </c>
      <c r="K23" s="106">
        <f t="shared" si="7"/>
        <v>81</v>
      </c>
      <c r="L23" s="113">
        <f t="shared" si="8"/>
        <v>81</v>
      </c>
      <c r="M23" s="157" t="str">
        <f t="shared" si="9"/>
        <v>SI</v>
      </c>
      <c r="N23" s="20">
        <v>2015</v>
      </c>
      <c r="O23" s="46" t="s">
        <v>19</v>
      </c>
      <c r="P23" s="40" t="s">
        <v>126</v>
      </c>
      <c r="R23" s="87">
        <f t="shared" si="0"/>
        <v>0</v>
      </c>
      <c r="S23" s="88">
        <f t="shared" si="1"/>
        <v>0</v>
      </c>
      <c r="T23" s="88">
        <f t="shared" si="2"/>
        <v>0</v>
      </c>
      <c r="U23" s="88">
        <f t="shared" si="3"/>
        <v>19</v>
      </c>
      <c r="V23" s="88">
        <f t="shared" si="4"/>
        <v>18</v>
      </c>
      <c r="W23" s="88">
        <f t="shared" si="5"/>
        <v>20</v>
      </c>
      <c r="X23" s="89">
        <f t="shared" si="6"/>
        <v>24</v>
      </c>
      <c r="Y23" s="120">
        <f t="shared" si="10"/>
        <v>4</v>
      </c>
      <c r="AA23" s="87">
        <f t="shared" si="11"/>
        <v>24</v>
      </c>
      <c r="AB23" s="88">
        <f t="shared" si="11"/>
        <v>20</v>
      </c>
      <c r="AC23" s="88">
        <f t="shared" si="11"/>
        <v>19</v>
      </c>
      <c r="AD23" s="97">
        <f t="shared" si="11"/>
        <v>18</v>
      </c>
      <c r="AE23" s="122">
        <f t="shared" si="12"/>
        <v>81</v>
      </c>
      <c r="AF23" s="118">
        <f t="shared" si="13"/>
        <v>1081</v>
      </c>
    </row>
    <row r="24" spans="1:32" x14ac:dyDescent="0.2">
      <c r="A24" s="60">
        <v>17</v>
      </c>
      <c r="B24" s="29" t="s">
        <v>86</v>
      </c>
      <c r="C24" s="31" t="s">
        <v>72</v>
      </c>
      <c r="D24" s="16"/>
      <c r="E24" s="15"/>
      <c r="F24" s="15">
        <v>14</v>
      </c>
      <c r="G24" s="15">
        <v>24</v>
      </c>
      <c r="H24" s="15">
        <v>20</v>
      </c>
      <c r="I24" s="15">
        <v>9</v>
      </c>
      <c r="J24" s="19">
        <v>17</v>
      </c>
      <c r="K24" s="106">
        <f t="shared" si="7"/>
        <v>84</v>
      </c>
      <c r="L24" s="113">
        <f t="shared" si="8"/>
        <v>75</v>
      </c>
      <c r="M24" s="107" t="str">
        <f t="shared" si="9"/>
        <v>SI</v>
      </c>
      <c r="N24" s="20">
        <v>2016</v>
      </c>
      <c r="O24" s="34" t="s">
        <v>16</v>
      </c>
      <c r="P24" s="40" t="s">
        <v>124</v>
      </c>
      <c r="R24" s="87">
        <f t="shared" si="0"/>
        <v>0</v>
      </c>
      <c r="S24" s="88">
        <f t="shared" si="1"/>
        <v>0</v>
      </c>
      <c r="T24" s="88">
        <f t="shared" si="2"/>
        <v>14</v>
      </c>
      <c r="U24" s="88">
        <f t="shared" si="3"/>
        <v>24</v>
      </c>
      <c r="V24" s="88">
        <f t="shared" si="4"/>
        <v>20</v>
      </c>
      <c r="W24" s="88">
        <f t="shared" si="5"/>
        <v>9</v>
      </c>
      <c r="X24" s="89">
        <f t="shared" si="6"/>
        <v>17</v>
      </c>
      <c r="Y24" s="120">
        <f t="shared" si="10"/>
        <v>5</v>
      </c>
      <c r="AA24" s="87">
        <f t="shared" si="11"/>
        <v>24</v>
      </c>
      <c r="AB24" s="88">
        <f t="shared" si="11"/>
        <v>20</v>
      </c>
      <c r="AC24" s="88">
        <f t="shared" si="11"/>
        <v>17</v>
      </c>
      <c r="AD24" s="97">
        <f t="shared" si="11"/>
        <v>14</v>
      </c>
      <c r="AE24" s="122">
        <f t="shared" si="12"/>
        <v>75</v>
      </c>
      <c r="AF24" s="118">
        <f t="shared" si="13"/>
        <v>1075</v>
      </c>
    </row>
    <row r="25" spans="1:32" ht="13.5" thickBot="1" x14ac:dyDescent="0.25">
      <c r="A25" s="60">
        <v>18</v>
      </c>
      <c r="B25" s="29" t="s">
        <v>38</v>
      </c>
      <c r="C25" s="133"/>
      <c r="D25" s="16">
        <v>21</v>
      </c>
      <c r="E25" s="15">
        <v>17.5</v>
      </c>
      <c r="F25" s="15">
        <v>16</v>
      </c>
      <c r="G25" s="15">
        <v>8</v>
      </c>
      <c r="H25" s="15">
        <v>5</v>
      </c>
      <c r="I25" s="15">
        <v>13.5</v>
      </c>
      <c r="J25" s="19">
        <v>6</v>
      </c>
      <c r="K25" s="106">
        <f t="shared" si="7"/>
        <v>87</v>
      </c>
      <c r="L25" s="113">
        <f t="shared" si="8"/>
        <v>68</v>
      </c>
      <c r="M25" s="107" t="str">
        <f t="shared" si="9"/>
        <v>SI</v>
      </c>
      <c r="N25" s="42">
        <v>2020</v>
      </c>
      <c r="O25" s="44" t="s">
        <v>18</v>
      </c>
      <c r="P25" s="47" t="s">
        <v>69</v>
      </c>
      <c r="R25" s="87">
        <f t="shared" si="0"/>
        <v>21</v>
      </c>
      <c r="S25" s="88">
        <f t="shared" si="1"/>
        <v>17.5</v>
      </c>
      <c r="T25" s="88">
        <f t="shared" si="2"/>
        <v>16</v>
      </c>
      <c r="U25" s="88">
        <f t="shared" si="3"/>
        <v>8</v>
      </c>
      <c r="V25" s="88">
        <f t="shared" si="4"/>
        <v>5</v>
      </c>
      <c r="W25" s="88">
        <f t="shared" si="5"/>
        <v>13.5</v>
      </c>
      <c r="X25" s="89">
        <f t="shared" si="6"/>
        <v>6</v>
      </c>
      <c r="Y25" s="120">
        <f t="shared" si="10"/>
        <v>7</v>
      </c>
      <c r="AA25" s="87">
        <f t="shared" si="11"/>
        <v>21</v>
      </c>
      <c r="AB25" s="88">
        <f t="shared" si="11"/>
        <v>17.5</v>
      </c>
      <c r="AC25" s="88">
        <f t="shared" si="11"/>
        <v>16</v>
      </c>
      <c r="AD25" s="97">
        <f t="shared" si="11"/>
        <v>13.5</v>
      </c>
      <c r="AE25" s="122">
        <f t="shared" si="12"/>
        <v>68</v>
      </c>
      <c r="AF25" s="118">
        <f t="shared" si="13"/>
        <v>1068</v>
      </c>
    </row>
    <row r="26" spans="1:32" x14ac:dyDescent="0.2">
      <c r="A26" s="131">
        <v>19</v>
      </c>
      <c r="B26" s="29" t="s">
        <v>39</v>
      </c>
      <c r="C26" s="31" t="s">
        <v>72</v>
      </c>
      <c r="D26" s="16">
        <v>20.5</v>
      </c>
      <c r="E26" s="15">
        <v>20</v>
      </c>
      <c r="F26" s="15">
        <v>14</v>
      </c>
      <c r="G26" s="15"/>
      <c r="H26" s="15"/>
      <c r="I26" s="15">
        <v>7</v>
      </c>
      <c r="J26" s="19">
        <v>13</v>
      </c>
      <c r="K26" s="106">
        <f t="shared" si="7"/>
        <v>74.5</v>
      </c>
      <c r="L26" s="113">
        <f t="shared" si="8"/>
        <v>67.5</v>
      </c>
      <c r="M26" s="107" t="str">
        <f t="shared" si="9"/>
        <v>SI</v>
      </c>
      <c r="N26" s="20">
        <v>2017</v>
      </c>
      <c r="O26" s="34" t="s">
        <v>16</v>
      </c>
      <c r="P26" s="41" t="s">
        <v>69</v>
      </c>
      <c r="R26" s="87">
        <f t="shared" si="0"/>
        <v>20.5</v>
      </c>
      <c r="S26" s="88">
        <f t="shared" si="1"/>
        <v>20</v>
      </c>
      <c r="T26" s="88">
        <f t="shared" si="2"/>
        <v>14</v>
      </c>
      <c r="U26" s="88">
        <f t="shared" si="3"/>
        <v>0</v>
      </c>
      <c r="V26" s="88">
        <f t="shared" si="4"/>
        <v>0</v>
      </c>
      <c r="W26" s="88">
        <f t="shared" si="5"/>
        <v>7</v>
      </c>
      <c r="X26" s="89">
        <f t="shared" si="6"/>
        <v>13</v>
      </c>
      <c r="Y26" s="120">
        <f t="shared" si="10"/>
        <v>5</v>
      </c>
      <c r="AA26" s="87">
        <f t="shared" si="11"/>
        <v>20.5</v>
      </c>
      <c r="AB26" s="88">
        <f t="shared" si="11"/>
        <v>20</v>
      </c>
      <c r="AC26" s="88">
        <f t="shared" si="11"/>
        <v>14</v>
      </c>
      <c r="AD26" s="97">
        <f t="shared" si="11"/>
        <v>13</v>
      </c>
      <c r="AE26" s="122">
        <f t="shared" si="12"/>
        <v>67.5</v>
      </c>
      <c r="AF26" s="118">
        <f t="shared" si="13"/>
        <v>1067.5</v>
      </c>
    </row>
    <row r="27" spans="1:32" x14ac:dyDescent="0.2">
      <c r="A27" s="60">
        <v>20</v>
      </c>
      <c r="B27" s="30" t="s">
        <v>103</v>
      </c>
      <c r="C27" s="31" t="s">
        <v>71</v>
      </c>
      <c r="D27" s="16"/>
      <c r="E27" s="15"/>
      <c r="F27" s="15"/>
      <c r="G27" s="15">
        <v>17</v>
      </c>
      <c r="H27" s="15">
        <v>15.5</v>
      </c>
      <c r="I27" s="15">
        <v>22</v>
      </c>
      <c r="J27" s="19">
        <v>6.5</v>
      </c>
      <c r="K27" s="106">
        <f t="shared" si="7"/>
        <v>61</v>
      </c>
      <c r="L27" s="113">
        <f t="shared" si="8"/>
        <v>61</v>
      </c>
      <c r="M27" s="157" t="str">
        <f t="shared" si="9"/>
        <v>SI</v>
      </c>
      <c r="N27" s="20">
        <v>2014</v>
      </c>
      <c r="O27" s="46" t="s">
        <v>19</v>
      </c>
      <c r="P27" s="40"/>
      <c r="R27" s="87">
        <f t="shared" si="0"/>
        <v>0</v>
      </c>
      <c r="S27" s="88">
        <f t="shared" si="1"/>
        <v>0</v>
      </c>
      <c r="T27" s="88">
        <f t="shared" si="2"/>
        <v>0</v>
      </c>
      <c r="U27" s="88">
        <f t="shared" si="3"/>
        <v>17</v>
      </c>
      <c r="V27" s="88">
        <f t="shared" si="4"/>
        <v>15.5</v>
      </c>
      <c r="W27" s="88">
        <f t="shared" si="5"/>
        <v>22</v>
      </c>
      <c r="X27" s="89">
        <f t="shared" si="6"/>
        <v>6.5</v>
      </c>
      <c r="Y27" s="120">
        <f t="shared" si="10"/>
        <v>4</v>
      </c>
      <c r="AA27" s="87">
        <f t="shared" si="11"/>
        <v>22</v>
      </c>
      <c r="AB27" s="88">
        <f t="shared" si="11"/>
        <v>17</v>
      </c>
      <c r="AC27" s="88">
        <f t="shared" si="11"/>
        <v>15.5</v>
      </c>
      <c r="AD27" s="97">
        <f t="shared" si="11"/>
        <v>6.5</v>
      </c>
      <c r="AE27" s="122">
        <f t="shared" si="12"/>
        <v>61</v>
      </c>
      <c r="AF27" s="118">
        <f t="shared" si="13"/>
        <v>1061</v>
      </c>
    </row>
    <row r="28" spans="1:32" ht="13.5" thickBot="1" x14ac:dyDescent="0.25">
      <c r="A28" s="60">
        <v>21</v>
      </c>
      <c r="B28" s="29" t="s">
        <v>83</v>
      </c>
      <c r="C28" s="31" t="s">
        <v>71</v>
      </c>
      <c r="D28" s="16"/>
      <c r="E28" s="15"/>
      <c r="F28" s="15">
        <v>19</v>
      </c>
      <c r="G28" s="15">
        <v>11</v>
      </c>
      <c r="H28" s="15">
        <v>18</v>
      </c>
      <c r="I28" s="15">
        <v>4.5</v>
      </c>
      <c r="J28" s="19">
        <v>11</v>
      </c>
      <c r="K28" s="106">
        <f t="shared" si="7"/>
        <v>63.5</v>
      </c>
      <c r="L28" s="113">
        <f t="shared" si="8"/>
        <v>59</v>
      </c>
      <c r="M28" s="107" t="str">
        <f t="shared" si="9"/>
        <v>SI</v>
      </c>
      <c r="N28" s="20">
        <v>2016</v>
      </c>
      <c r="O28" s="34" t="s">
        <v>16</v>
      </c>
      <c r="P28" s="40" t="s">
        <v>127</v>
      </c>
      <c r="R28" s="87">
        <f t="shared" si="0"/>
        <v>0</v>
      </c>
      <c r="S28" s="88">
        <f t="shared" si="1"/>
        <v>0</v>
      </c>
      <c r="T28" s="88">
        <f t="shared" si="2"/>
        <v>19</v>
      </c>
      <c r="U28" s="88">
        <f t="shared" si="3"/>
        <v>11</v>
      </c>
      <c r="V28" s="88">
        <f t="shared" si="4"/>
        <v>18</v>
      </c>
      <c r="W28" s="88">
        <f t="shared" si="5"/>
        <v>4.5</v>
      </c>
      <c r="X28" s="89">
        <f t="shared" si="6"/>
        <v>11</v>
      </c>
      <c r="Y28" s="120">
        <f t="shared" si="10"/>
        <v>5</v>
      </c>
      <c r="AA28" s="87">
        <f t="shared" si="11"/>
        <v>19</v>
      </c>
      <c r="AB28" s="88">
        <f t="shared" si="11"/>
        <v>18</v>
      </c>
      <c r="AC28" s="88">
        <f t="shared" si="11"/>
        <v>11</v>
      </c>
      <c r="AD28" s="97">
        <f t="shared" si="11"/>
        <v>11</v>
      </c>
      <c r="AE28" s="122">
        <f t="shared" si="12"/>
        <v>59</v>
      </c>
      <c r="AF28" s="118">
        <f t="shared" si="13"/>
        <v>1059</v>
      </c>
    </row>
    <row r="29" spans="1:32" x14ac:dyDescent="0.2">
      <c r="A29" s="131">
        <v>22</v>
      </c>
      <c r="B29" s="29" t="s">
        <v>60</v>
      </c>
      <c r="C29" s="48" t="s">
        <v>71</v>
      </c>
      <c r="D29" s="16"/>
      <c r="E29" s="15">
        <v>15</v>
      </c>
      <c r="F29" s="15"/>
      <c r="G29" s="15">
        <v>8</v>
      </c>
      <c r="H29" s="15">
        <v>7</v>
      </c>
      <c r="I29" s="15">
        <v>26.5</v>
      </c>
      <c r="J29" s="19">
        <v>4</v>
      </c>
      <c r="K29" s="106">
        <f t="shared" si="7"/>
        <v>60.5</v>
      </c>
      <c r="L29" s="113">
        <f t="shared" si="8"/>
        <v>56.5</v>
      </c>
      <c r="M29" s="107" t="str">
        <f t="shared" si="9"/>
        <v>SI</v>
      </c>
      <c r="N29" s="20">
        <v>2015</v>
      </c>
      <c r="O29" s="46" t="s">
        <v>19</v>
      </c>
      <c r="P29" s="47" t="s">
        <v>67</v>
      </c>
      <c r="R29" s="87">
        <f t="shared" si="0"/>
        <v>0</v>
      </c>
      <c r="S29" s="88">
        <f t="shared" si="1"/>
        <v>15</v>
      </c>
      <c r="T29" s="88">
        <f t="shared" si="2"/>
        <v>0</v>
      </c>
      <c r="U29" s="88">
        <f t="shared" si="3"/>
        <v>8</v>
      </c>
      <c r="V29" s="88">
        <f t="shared" si="4"/>
        <v>7</v>
      </c>
      <c r="W29" s="88">
        <f t="shared" si="5"/>
        <v>26.5</v>
      </c>
      <c r="X29" s="89">
        <f t="shared" si="6"/>
        <v>4</v>
      </c>
      <c r="Y29" s="120">
        <f t="shared" si="10"/>
        <v>5</v>
      </c>
      <c r="AA29" s="87">
        <f t="shared" si="11"/>
        <v>26.5</v>
      </c>
      <c r="AB29" s="88">
        <f t="shared" si="11"/>
        <v>15</v>
      </c>
      <c r="AC29" s="88">
        <f t="shared" si="11"/>
        <v>8</v>
      </c>
      <c r="AD29" s="97">
        <f t="shared" si="11"/>
        <v>7</v>
      </c>
      <c r="AE29" s="122">
        <f t="shared" si="12"/>
        <v>56.5</v>
      </c>
      <c r="AF29" s="118">
        <f t="shared" si="13"/>
        <v>1056.5</v>
      </c>
    </row>
    <row r="30" spans="1:32" x14ac:dyDescent="0.2">
      <c r="A30" s="60">
        <v>23</v>
      </c>
      <c r="B30" s="29" t="s">
        <v>81</v>
      </c>
      <c r="C30" s="31" t="s">
        <v>71</v>
      </c>
      <c r="D30" s="16"/>
      <c r="E30" s="15"/>
      <c r="F30" s="15">
        <v>21</v>
      </c>
      <c r="G30" s="15"/>
      <c r="H30" s="15">
        <v>5</v>
      </c>
      <c r="I30" s="15">
        <v>20</v>
      </c>
      <c r="J30" s="19">
        <v>9</v>
      </c>
      <c r="K30" s="106">
        <f t="shared" si="7"/>
        <v>55</v>
      </c>
      <c r="L30" s="113">
        <f t="shared" si="8"/>
        <v>55</v>
      </c>
      <c r="M30" s="157" t="str">
        <f t="shared" si="9"/>
        <v>SI</v>
      </c>
      <c r="N30" s="20">
        <v>2018</v>
      </c>
      <c r="O30" s="44" t="s">
        <v>18</v>
      </c>
      <c r="P30" s="40" t="s">
        <v>65</v>
      </c>
      <c r="R30" s="87">
        <f t="shared" si="0"/>
        <v>0</v>
      </c>
      <c r="S30" s="88">
        <f t="shared" si="1"/>
        <v>0</v>
      </c>
      <c r="T30" s="88">
        <f t="shared" si="2"/>
        <v>21</v>
      </c>
      <c r="U30" s="88">
        <f t="shared" si="3"/>
        <v>0</v>
      </c>
      <c r="V30" s="88">
        <f t="shared" si="4"/>
        <v>5</v>
      </c>
      <c r="W30" s="88">
        <f t="shared" si="5"/>
        <v>20</v>
      </c>
      <c r="X30" s="89">
        <f t="shared" si="6"/>
        <v>9</v>
      </c>
      <c r="Y30" s="120">
        <f t="shared" si="10"/>
        <v>4</v>
      </c>
      <c r="AA30" s="87">
        <f t="shared" si="11"/>
        <v>21</v>
      </c>
      <c r="AB30" s="88">
        <f t="shared" si="11"/>
        <v>20</v>
      </c>
      <c r="AC30" s="88">
        <f t="shared" si="11"/>
        <v>9</v>
      </c>
      <c r="AD30" s="97">
        <f t="shared" si="11"/>
        <v>5</v>
      </c>
      <c r="AE30" s="122">
        <f t="shared" si="12"/>
        <v>55</v>
      </c>
      <c r="AF30" s="118">
        <f t="shared" si="13"/>
        <v>1055</v>
      </c>
    </row>
    <row r="31" spans="1:32" ht="13.5" thickBot="1" x14ac:dyDescent="0.25">
      <c r="A31" s="60">
        <v>24</v>
      </c>
      <c r="B31" s="30" t="s">
        <v>87</v>
      </c>
      <c r="C31" s="31" t="s">
        <v>71</v>
      </c>
      <c r="D31" s="16"/>
      <c r="E31" s="15"/>
      <c r="F31" s="15">
        <v>9</v>
      </c>
      <c r="G31" s="15">
        <v>21.5</v>
      </c>
      <c r="H31" s="15">
        <v>12</v>
      </c>
      <c r="I31" s="15">
        <v>4</v>
      </c>
      <c r="J31" s="19">
        <v>4</v>
      </c>
      <c r="K31" s="106">
        <f t="shared" si="7"/>
        <v>50.5</v>
      </c>
      <c r="L31" s="113">
        <f t="shared" si="8"/>
        <v>46.5</v>
      </c>
      <c r="M31" s="107" t="str">
        <f t="shared" si="9"/>
        <v>SI</v>
      </c>
      <c r="N31" s="20">
        <v>2016</v>
      </c>
      <c r="O31" s="34" t="s">
        <v>16</v>
      </c>
      <c r="P31" s="40" t="s">
        <v>125</v>
      </c>
      <c r="R31" s="87">
        <f t="shared" si="0"/>
        <v>0</v>
      </c>
      <c r="S31" s="88">
        <f t="shared" si="1"/>
        <v>0</v>
      </c>
      <c r="T31" s="88">
        <f t="shared" si="2"/>
        <v>9</v>
      </c>
      <c r="U31" s="88">
        <f t="shared" si="3"/>
        <v>21.5</v>
      </c>
      <c r="V31" s="88">
        <f t="shared" si="4"/>
        <v>12</v>
      </c>
      <c r="W31" s="88">
        <f t="shared" si="5"/>
        <v>4</v>
      </c>
      <c r="X31" s="89">
        <f t="shared" si="6"/>
        <v>4</v>
      </c>
      <c r="Y31" s="120">
        <f t="shared" si="10"/>
        <v>5</v>
      </c>
      <c r="AA31" s="87">
        <f t="shared" si="11"/>
        <v>21.5</v>
      </c>
      <c r="AB31" s="88">
        <f t="shared" si="11"/>
        <v>12</v>
      </c>
      <c r="AC31" s="88">
        <f t="shared" si="11"/>
        <v>9</v>
      </c>
      <c r="AD31" s="97">
        <f t="shared" si="11"/>
        <v>4</v>
      </c>
      <c r="AE31" s="122">
        <f t="shared" si="12"/>
        <v>46.5</v>
      </c>
      <c r="AF31" s="118">
        <f t="shared" si="13"/>
        <v>1046.5</v>
      </c>
    </row>
    <row r="32" spans="1:32" x14ac:dyDescent="0.2">
      <c r="A32" s="131">
        <v>25</v>
      </c>
      <c r="B32" s="61" t="s">
        <v>130</v>
      </c>
      <c r="C32" s="31" t="s">
        <v>72</v>
      </c>
      <c r="D32" s="16">
        <v>18.5</v>
      </c>
      <c r="E32" s="15"/>
      <c r="F32" s="15">
        <v>11.5</v>
      </c>
      <c r="G32" s="15">
        <v>10.5</v>
      </c>
      <c r="H32" s="15">
        <v>4.5</v>
      </c>
      <c r="I32" s="15">
        <v>4.5</v>
      </c>
      <c r="J32" s="19"/>
      <c r="K32" s="106">
        <f t="shared" si="7"/>
        <v>49.5</v>
      </c>
      <c r="L32" s="113">
        <f t="shared" si="8"/>
        <v>45</v>
      </c>
      <c r="M32" s="107" t="str">
        <f t="shared" si="9"/>
        <v>SI</v>
      </c>
      <c r="N32" s="20">
        <v>2017</v>
      </c>
      <c r="O32" s="34" t="s">
        <v>16</v>
      </c>
      <c r="P32" s="47" t="s">
        <v>46</v>
      </c>
      <c r="R32" s="87">
        <f t="shared" si="0"/>
        <v>18.5</v>
      </c>
      <c r="S32" s="88">
        <f t="shared" si="1"/>
        <v>0</v>
      </c>
      <c r="T32" s="88">
        <f t="shared" si="2"/>
        <v>11.5</v>
      </c>
      <c r="U32" s="88">
        <f t="shared" si="3"/>
        <v>10.5</v>
      </c>
      <c r="V32" s="88">
        <f t="shared" si="4"/>
        <v>4.5</v>
      </c>
      <c r="W32" s="88">
        <f t="shared" si="5"/>
        <v>4.5</v>
      </c>
      <c r="X32" s="89">
        <f t="shared" si="6"/>
        <v>0</v>
      </c>
      <c r="Y32" s="120">
        <f t="shared" si="10"/>
        <v>5</v>
      </c>
      <c r="AA32" s="87">
        <f t="shared" si="11"/>
        <v>18.5</v>
      </c>
      <c r="AB32" s="88">
        <f t="shared" si="11"/>
        <v>11.5</v>
      </c>
      <c r="AC32" s="88">
        <f t="shared" si="11"/>
        <v>10.5</v>
      </c>
      <c r="AD32" s="97">
        <f t="shared" si="11"/>
        <v>4.5</v>
      </c>
      <c r="AE32" s="122">
        <f t="shared" si="12"/>
        <v>45</v>
      </c>
      <c r="AF32" s="118">
        <f t="shared" si="13"/>
        <v>1045</v>
      </c>
    </row>
    <row r="33" spans="1:32" x14ac:dyDescent="0.2">
      <c r="A33" s="60">
        <v>26</v>
      </c>
      <c r="B33" s="30" t="s">
        <v>112</v>
      </c>
      <c r="C33" s="31" t="s">
        <v>71</v>
      </c>
      <c r="D33" s="16"/>
      <c r="E33" s="15"/>
      <c r="F33" s="15"/>
      <c r="G33" s="15">
        <v>6</v>
      </c>
      <c r="H33" s="15">
        <v>7</v>
      </c>
      <c r="I33" s="15">
        <v>5</v>
      </c>
      <c r="J33" s="19">
        <v>4</v>
      </c>
      <c r="K33" s="106">
        <f t="shared" si="7"/>
        <v>22</v>
      </c>
      <c r="L33" s="113">
        <f t="shared" si="8"/>
        <v>22</v>
      </c>
      <c r="M33" s="157" t="str">
        <f t="shared" si="9"/>
        <v>SI</v>
      </c>
      <c r="N33" s="20">
        <v>2016</v>
      </c>
      <c r="O33" s="34" t="s">
        <v>16</v>
      </c>
      <c r="P33" s="40" t="s">
        <v>125</v>
      </c>
      <c r="R33" s="87">
        <f t="shared" si="0"/>
        <v>0</v>
      </c>
      <c r="S33" s="88">
        <f t="shared" si="1"/>
        <v>0</v>
      </c>
      <c r="T33" s="88">
        <f t="shared" si="2"/>
        <v>0</v>
      </c>
      <c r="U33" s="88">
        <f t="shared" si="3"/>
        <v>6</v>
      </c>
      <c r="V33" s="88">
        <f t="shared" si="4"/>
        <v>7</v>
      </c>
      <c r="W33" s="88">
        <f t="shared" si="5"/>
        <v>5</v>
      </c>
      <c r="X33" s="89">
        <f t="shared" si="6"/>
        <v>4</v>
      </c>
      <c r="Y33" s="120">
        <f t="shared" si="10"/>
        <v>4</v>
      </c>
      <c r="AA33" s="87">
        <f t="shared" si="11"/>
        <v>7</v>
      </c>
      <c r="AB33" s="88">
        <f t="shared" si="11"/>
        <v>6</v>
      </c>
      <c r="AC33" s="88">
        <f t="shared" si="11"/>
        <v>5</v>
      </c>
      <c r="AD33" s="97">
        <f t="shared" si="11"/>
        <v>4</v>
      </c>
      <c r="AE33" s="122">
        <f t="shared" si="12"/>
        <v>22</v>
      </c>
      <c r="AF33" s="118">
        <f t="shared" si="13"/>
        <v>1022</v>
      </c>
    </row>
    <row r="34" spans="1:32" x14ac:dyDescent="0.2">
      <c r="A34" s="60">
        <v>27</v>
      </c>
      <c r="B34" s="29" t="s">
        <v>89</v>
      </c>
      <c r="C34" s="31" t="s">
        <v>71</v>
      </c>
      <c r="D34" s="16"/>
      <c r="E34" s="15"/>
      <c r="F34" s="15">
        <v>8</v>
      </c>
      <c r="G34" s="15">
        <v>3</v>
      </c>
      <c r="H34" s="15">
        <v>4.5</v>
      </c>
      <c r="I34" s="15">
        <v>5</v>
      </c>
      <c r="J34" s="19">
        <v>4</v>
      </c>
      <c r="K34" s="106">
        <f t="shared" si="7"/>
        <v>24.5</v>
      </c>
      <c r="L34" s="113">
        <f t="shared" si="8"/>
        <v>21.5</v>
      </c>
      <c r="M34" s="107" t="str">
        <f t="shared" si="9"/>
        <v>SI</v>
      </c>
      <c r="N34" s="20">
        <v>2018</v>
      </c>
      <c r="O34" s="44" t="s">
        <v>18</v>
      </c>
      <c r="P34" s="40" t="s">
        <v>40</v>
      </c>
      <c r="R34" s="87">
        <f t="shared" si="0"/>
        <v>0</v>
      </c>
      <c r="S34" s="88">
        <f t="shared" si="1"/>
        <v>0</v>
      </c>
      <c r="T34" s="88">
        <f t="shared" si="2"/>
        <v>8</v>
      </c>
      <c r="U34" s="88">
        <f t="shared" si="3"/>
        <v>3</v>
      </c>
      <c r="V34" s="88">
        <f t="shared" si="4"/>
        <v>4.5</v>
      </c>
      <c r="W34" s="88">
        <f t="shared" si="5"/>
        <v>5</v>
      </c>
      <c r="X34" s="89">
        <f t="shared" si="6"/>
        <v>4</v>
      </c>
      <c r="Y34" s="120">
        <f t="shared" si="10"/>
        <v>5</v>
      </c>
      <c r="AA34" s="87">
        <f t="shared" si="11"/>
        <v>8</v>
      </c>
      <c r="AB34" s="88">
        <f t="shared" si="11"/>
        <v>5</v>
      </c>
      <c r="AC34" s="88">
        <f t="shared" si="11"/>
        <v>4.5</v>
      </c>
      <c r="AD34" s="97">
        <f t="shared" si="11"/>
        <v>4</v>
      </c>
      <c r="AE34" s="122">
        <f t="shared" si="12"/>
        <v>21.5</v>
      </c>
      <c r="AF34" s="118">
        <f t="shared" si="13"/>
        <v>1021.5</v>
      </c>
    </row>
    <row r="35" spans="1:32" ht="13.5" thickBot="1" x14ac:dyDescent="0.25">
      <c r="A35" s="158"/>
      <c r="B35" s="29"/>
      <c r="C35" s="31"/>
      <c r="D35" s="16"/>
      <c r="E35" s="15"/>
      <c r="F35" s="15"/>
      <c r="G35" s="15"/>
      <c r="H35" s="15"/>
      <c r="I35" s="15"/>
      <c r="J35" s="19"/>
      <c r="K35" s="106"/>
      <c r="L35" s="113"/>
      <c r="M35" s="107"/>
      <c r="N35" s="20"/>
      <c r="O35" s="44"/>
      <c r="P35" s="40"/>
      <c r="R35" s="87"/>
      <c r="S35" s="88"/>
      <c r="T35" s="88"/>
      <c r="U35" s="88"/>
      <c r="V35" s="88"/>
      <c r="W35" s="88"/>
      <c r="X35" s="89"/>
      <c r="Y35" s="120"/>
      <c r="AA35" s="87"/>
      <c r="AB35" s="88"/>
      <c r="AC35" s="88"/>
      <c r="AD35" s="97"/>
      <c r="AE35" s="122"/>
      <c r="AF35" s="118"/>
    </row>
    <row r="36" spans="1:32" x14ac:dyDescent="0.2">
      <c r="A36" s="131">
        <v>28</v>
      </c>
      <c r="B36" s="29" t="s">
        <v>23</v>
      </c>
      <c r="C36" s="137" t="s">
        <v>73</v>
      </c>
      <c r="D36" s="39">
        <v>55</v>
      </c>
      <c r="E36" s="15">
        <v>49</v>
      </c>
      <c r="F36" s="15"/>
      <c r="G36" s="15"/>
      <c r="H36" s="15"/>
      <c r="I36" s="15"/>
      <c r="J36" s="19"/>
      <c r="K36" s="106">
        <f t="shared" ref="K36:K67" si="14">SUM(D36:J36)</f>
        <v>104</v>
      </c>
      <c r="L36" s="113">
        <f t="shared" ref="L36:L67" si="15">AE36</f>
        <v>104</v>
      </c>
      <c r="M36" s="108" t="str">
        <f t="shared" ref="M36:M67" si="16">IF(COUNTA(D36:J36)&gt;=4,"SI","NO")</f>
        <v>NO</v>
      </c>
      <c r="N36" s="42">
        <v>2018</v>
      </c>
      <c r="O36" s="44" t="s">
        <v>18</v>
      </c>
      <c r="P36" s="41" t="s">
        <v>69</v>
      </c>
      <c r="R36" s="87">
        <f t="shared" ref="R36:R67" si="17">D36</f>
        <v>55</v>
      </c>
      <c r="S36" s="88">
        <f t="shared" ref="S36:S67" si="18">E36</f>
        <v>49</v>
      </c>
      <c r="T36" s="88">
        <f t="shared" ref="T36:T67" si="19">F36</f>
        <v>0</v>
      </c>
      <c r="U36" s="88">
        <f t="shared" ref="U36:U67" si="20">G36</f>
        <v>0</v>
      </c>
      <c r="V36" s="88">
        <f t="shared" ref="V36:V67" si="21">H36</f>
        <v>0</v>
      </c>
      <c r="W36" s="88">
        <f t="shared" ref="W36:W67" si="22">I36</f>
        <v>0</v>
      </c>
      <c r="X36" s="89">
        <f t="shared" ref="X36:X67" si="23">J36</f>
        <v>0</v>
      </c>
      <c r="Y36" s="120">
        <f t="shared" ref="Y36:Y67" si="24">COUNTA(D36:J36)</f>
        <v>2</v>
      </c>
      <c r="AA36" s="87">
        <f t="shared" ref="AA36:AD55" si="25">LARGE($R36:$X36,AA$7)</f>
        <v>55</v>
      </c>
      <c r="AB36" s="88">
        <f t="shared" si="25"/>
        <v>49</v>
      </c>
      <c r="AC36" s="88">
        <f t="shared" si="25"/>
        <v>0</v>
      </c>
      <c r="AD36" s="97">
        <f t="shared" si="25"/>
        <v>0</v>
      </c>
      <c r="AE36" s="122">
        <f t="shared" ref="AE36:AE67" si="26">SUM(AA36:AD36)</f>
        <v>104</v>
      </c>
      <c r="AF36" s="118">
        <f t="shared" ref="AF36:AF67" si="27">(Y36&gt;=4)*1000+AE36</f>
        <v>104</v>
      </c>
    </row>
    <row r="37" spans="1:32" ht="13.5" thickBot="1" x14ac:dyDescent="0.25">
      <c r="A37" s="60">
        <v>29</v>
      </c>
      <c r="B37" s="159" t="s">
        <v>129</v>
      </c>
      <c r="C37" s="138" t="s">
        <v>73</v>
      </c>
      <c r="D37" s="16"/>
      <c r="E37" s="15"/>
      <c r="F37" s="15"/>
      <c r="G37" s="15">
        <v>28</v>
      </c>
      <c r="H37" s="15">
        <v>35</v>
      </c>
      <c r="I37" s="15"/>
      <c r="J37" s="19">
        <v>26</v>
      </c>
      <c r="K37" s="106">
        <f t="shared" si="14"/>
        <v>89</v>
      </c>
      <c r="L37" s="113">
        <f t="shared" si="15"/>
        <v>89</v>
      </c>
      <c r="M37" s="108" t="str">
        <f t="shared" si="16"/>
        <v>NO</v>
      </c>
      <c r="N37" s="20">
        <v>2014</v>
      </c>
      <c r="O37" s="46" t="s">
        <v>19</v>
      </c>
      <c r="P37" s="40" t="s">
        <v>232</v>
      </c>
      <c r="R37" s="87">
        <f t="shared" si="17"/>
        <v>0</v>
      </c>
      <c r="S37" s="88">
        <f t="shared" si="18"/>
        <v>0</v>
      </c>
      <c r="T37" s="88">
        <f t="shared" si="19"/>
        <v>0</v>
      </c>
      <c r="U37" s="88">
        <f t="shared" si="20"/>
        <v>28</v>
      </c>
      <c r="V37" s="88">
        <f t="shared" si="21"/>
        <v>35</v>
      </c>
      <c r="W37" s="88">
        <f t="shared" si="22"/>
        <v>0</v>
      </c>
      <c r="X37" s="89">
        <f t="shared" si="23"/>
        <v>26</v>
      </c>
      <c r="Y37" s="120">
        <f t="shared" si="24"/>
        <v>3</v>
      </c>
      <c r="AA37" s="87">
        <f t="shared" si="25"/>
        <v>35</v>
      </c>
      <c r="AB37" s="88">
        <f t="shared" si="25"/>
        <v>28</v>
      </c>
      <c r="AC37" s="88">
        <f t="shared" si="25"/>
        <v>26</v>
      </c>
      <c r="AD37" s="97">
        <f t="shared" si="25"/>
        <v>0</v>
      </c>
      <c r="AE37" s="122">
        <f t="shared" si="26"/>
        <v>89</v>
      </c>
      <c r="AF37" s="118">
        <f t="shared" si="27"/>
        <v>89</v>
      </c>
    </row>
    <row r="38" spans="1:32" x14ac:dyDescent="0.2">
      <c r="A38" s="131">
        <v>30</v>
      </c>
      <c r="B38" s="30" t="s">
        <v>74</v>
      </c>
      <c r="C38" s="137" t="s">
        <v>73</v>
      </c>
      <c r="D38" s="16"/>
      <c r="E38" s="15"/>
      <c r="F38" s="15">
        <v>39.5</v>
      </c>
      <c r="G38" s="15"/>
      <c r="H38" s="15"/>
      <c r="I38" s="15"/>
      <c r="J38" s="19">
        <v>40</v>
      </c>
      <c r="K38" s="106">
        <f t="shared" si="14"/>
        <v>79.5</v>
      </c>
      <c r="L38" s="113">
        <f t="shared" si="15"/>
        <v>79.5</v>
      </c>
      <c r="M38" s="108" t="str">
        <f t="shared" si="16"/>
        <v>NO</v>
      </c>
      <c r="N38" s="20">
        <v>2016</v>
      </c>
      <c r="O38" s="34" t="s">
        <v>16</v>
      </c>
      <c r="P38" s="47" t="s">
        <v>45</v>
      </c>
      <c r="R38" s="87">
        <f t="shared" si="17"/>
        <v>0</v>
      </c>
      <c r="S38" s="88">
        <f t="shared" si="18"/>
        <v>0</v>
      </c>
      <c r="T38" s="88">
        <f t="shared" si="19"/>
        <v>39.5</v>
      </c>
      <c r="U38" s="88">
        <f t="shared" si="20"/>
        <v>0</v>
      </c>
      <c r="V38" s="88">
        <f t="shared" si="21"/>
        <v>0</v>
      </c>
      <c r="W38" s="88">
        <f t="shared" si="22"/>
        <v>0</v>
      </c>
      <c r="X38" s="89">
        <f t="shared" si="23"/>
        <v>40</v>
      </c>
      <c r="Y38" s="120">
        <f t="shared" si="24"/>
        <v>2</v>
      </c>
      <c r="AA38" s="87">
        <f t="shared" si="25"/>
        <v>40</v>
      </c>
      <c r="AB38" s="88">
        <f t="shared" si="25"/>
        <v>39.5</v>
      </c>
      <c r="AC38" s="88">
        <f t="shared" si="25"/>
        <v>0</v>
      </c>
      <c r="AD38" s="97">
        <f t="shared" si="25"/>
        <v>0</v>
      </c>
      <c r="AE38" s="122">
        <f t="shared" si="26"/>
        <v>79.5</v>
      </c>
      <c r="AF38" s="118">
        <f t="shared" si="27"/>
        <v>79.5</v>
      </c>
    </row>
    <row r="39" spans="1:32" ht="13.5" thickBot="1" x14ac:dyDescent="0.25">
      <c r="A39" s="60">
        <v>31</v>
      </c>
      <c r="B39" s="29" t="s">
        <v>91</v>
      </c>
      <c r="C39" s="137" t="s">
        <v>73</v>
      </c>
      <c r="D39" s="16"/>
      <c r="E39" s="15">
        <v>44</v>
      </c>
      <c r="F39" s="15"/>
      <c r="G39" s="15">
        <v>30</v>
      </c>
      <c r="H39" s="15"/>
      <c r="I39" s="15"/>
      <c r="J39" s="19"/>
      <c r="K39" s="106">
        <f t="shared" si="14"/>
        <v>74</v>
      </c>
      <c r="L39" s="113">
        <f t="shared" si="15"/>
        <v>74</v>
      </c>
      <c r="M39" s="108" t="str">
        <f t="shared" si="16"/>
        <v>NO</v>
      </c>
      <c r="N39" s="20">
        <v>2015</v>
      </c>
      <c r="O39" s="46" t="s">
        <v>19</v>
      </c>
      <c r="P39" s="40" t="s">
        <v>20</v>
      </c>
      <c r="R39" s="87">
        <f t="shared" si="17"/>
        <v>0</v>
      </c>
      <c r="S39" s="88">
        <f t="shared" si="18"/>
        <v>44</v>
      </c>
      <c r="T39" s="88">
        <f t="shared" si="19"/>
        <v>0</v>
      </c>
      <c r="U39" s="88">
        <f t="shared" si="20"/>
        <v>30</v>
      </c>
      <c r="V39" s="88">
        <f t="shared" si="21"/>
        <v>0</v>
      </c>
      <c r="W39" s="88">
        <f t="shared" si="22"/>
        <v>0</v>
      </c>
      <c r="X39" s="89">
        <f t="shared" si="23"/>
        <v>0</v>
      </c>
      <c r="Y39" s="120">
        <f t="shared" si="24"/>
        <v>2</v>
      </c>
      <c r="AA39" s="87">
        <f t="shared" si="25"/>
        <v>44</v>
      </c>
      <c r="AB39" s="88">
        <f t="shared" si="25"/>
        <v>30</v>
      </c>
      <c r="AC39" s="88">
        <f t="shared" si="25"/>
        <v>0</v>
      </c>
      <c r="AD39" s="97">
        <f t="shared" si="25"/>
        <v>0</v>
      </c>
      <c r="AE39" s="122">
        <f t="shared" si="26"/>
        <v>74</v>
      </c>
      <c r="AF39" s="118">
        <f t="shared" si="27"/>
        <v>74</v>
      </c>
    </row>
    <row r="40" spans="1:32" x14ac:dyDescent="0.2">
      <c r="A40" s="131">
        <v>32</v>
      </c>
      <c r="B40" s="29" t="s">
        <v>52</v>
      </c>
      <c r="C40" s="31" t="s">
        <v>72</v>
      </c>
      <c r="D40" s="16"/>
      <c r="E40" s="15">
        <v>31</v>
      </c>
      <c r="F40" s="15">
        <v>36</v>
      </c>
      <c r="G40" s="15"/>
      <c r="H40" s="15"/>
      <c r="I40" s="15"/>
      <c r="J40" s="19"/>
      <c r="K40" s="106">
        <f t="shared" si="14"/>
        <v>67</v>
      </c>
      <c r="L40" s="113">
        <f t="shared" si="15"/>
        <v>67</v>
      </c>
      <c r="M40" s="108" t="str">
        <f t="shared" si="16"/>
        <v>NO</v>
      </c>
      <c r="N40" s="20">
        <v>2015</v>
      </c>
      <c r="O40" s="46" t="s">
        <v>19</v>
      </c>
      <c r="P40" s="63" t="s">
        <v>136</v>
      </c>
      <c r="R40" s="87">
        <f t="shared" si="17"/>
        <v>0</v>
      </c>
      <c r="S40" s="88">
        <f t="shared" si="18"/>
        <v>31</v>
      </c>
      <c r="T40" s="88">
        <f t="shared" si="19"/>
        <v>36</v>
      </c>
      <c r="U40" s="88">
        <f t="shared" si="20"/>
        <v>0</v>
      </c>
      <c r="V40" s="88">
        <f t="shared" si="21"/>
        <v>0</v>
      </c>
      <c r="W40" s="88">
        <f t="shared" si="22"/>
        <v>0</v>
      </c>
      <c r="X40" s="89">
        <f t="shared" si="23"/>
        <v>0</v>
      </c>
      <c r="Y40" s="120">
        <f t="shared" si="24"/>
        <v>2</v>
      </c>
      <c r="AA40" s="87">
        <f t="shared" si="25"/>
        <v>36</v>
      </c>
      <c r="AB40" s="88">
        <f t="shared" si="25"/>
        <v>31</v>
      </c>
      <c r="AC40" s="88">
        <f t="shared" si="25"/>
        <v>0</v>
      </c>
      <c r="AD40" s="97">
        <f t="shared" si="25"/>
        <v>0</v>
      </c>
      <c r="AE40" s="122">
        <f t="shared" si="26"/>
        <v>67</v>
      </c>
      <c r="AF40" s="118">
        <f t="shared" si="27"/>
        <v>67</v>
      </c>
    </row>
    <row r="41" spans="1:32" ht="13.5" thickBot="1" x14ac:dyDescent="0.25">
      <c r="A41" s="60">
        <v>33</v>
      </c>
      <c r="B41" s="29" t="s">
        <v>94</v>
      </c>
      <c r="C41" s="31" t="s">
        <v>72</v>
      </c>
      <c r="D41" s="16"/>
      <c r="E41" s="15"/>
      <c r="F41" s="15"/>
      <c r="G41" s="43">
        <v>55.5</v>
      </c>
      <c r="H41" s="15"/>
      <c r="I41" s="15"/>
      <c r="J41" s="19"/>
      <c r="K41" s="106">
        <f t="shared" si="14"/>
        <v>55.5</v>
      </c>
      <c r="L41" s="113">
        <f t="shared" si="15"/>
        <v>55.5</v>
      </c>
      <c r="M41" s="108" t="str">
        <f t="shared" si="16"/>
        <v>NO</v>
      </c>
      <c r="N41" s="20">
        <v>2013</v>
      </c>
      <c r="O41" s="17" t="s">
        <v>17</v>
      </c>
      <c r="P41" s="64"/>
      <c r="R41" s="87">
        <f t="shared" si="17"/>
        <v>0</v>
      </c>
      <c r="S41" s="88">
        <f t="shared" si="18"/>
        <v>0</v>
      </c>
      <c r="T41" s="88">
        <f t="shared" si="19"/>
        <v>0</v>
      </c>
      <c r="U41" s="88">
        <f t="shared" si="20"/>
        <v>55.5</v>
      </c>
      <c r="V41" s="88">
        <f t="shared" si="21"/>
        <v>0</v>
      </c>
      <c r="W41" s="88">
        <f t="shared" si="22"/>
        <v>0</v>
      </c>
      <c r="X41" s="89">
        <f t="shared" si="23"/>
        <v>0</v>
      </c>
      <c r="Y41" s="120">
        <f t="shared" si="24"/>
        <v>1</v>
      </c>
      <c r="AA41" s="87">
        <f t="shared" si="25"/>
        <v>55.5</v>
      </c>
      <c r="AB41" s="88">
        <f t="shared" si="25"/>
        <v>0</v>
      </c>
      <c r="AC41" s="88">
        <f t="shared" si="25"/>
        <v>0</v>
      </c>
      <c r="AD41" s="97">
        <f t="shared" si="25"/>
        <v>0</v>
      </c>
      <c r="AE41" s="122">
        <f t="shared" si="26"/>
        <v>55.5</v>
      </c>
      <c r="AF41" s="118">
        <f t="shared" si="27"/>
        <v>55.5</v>
      </c>
    </row>
    <row r="42" spans="1:32" x14ac:dyDescent="0.2">
      <c r="A42" s="131">
        <v>34</v>
      </c>
      <c r="B42" s="29" t="s">
        <v>35</v>
      </c>
      <c r="C42" s="31" t="s">
        <v>71</v>
      </c>
      <c r="D42" s="16">
        <v>25</v>
      </c>
      <c r="E42" s="15"/>
      <c r="F42" s="15"/>
      <c r="G42" s="15">
        <v>26</v>
      </c>
      <c r="H42" s="15"/>
      <c r="I42" s="15"/>
      <c r="J42" s="19"/>
      <c r="K42" s="106">
        <f t="shared" si="14"/>
        <v>51</v>
      </c>
      <c r="L42" s="113">
        <f t="shared" si="15"/>
        <v>51</v>
      </c>
      <c r="M42" s="108" t="str">
        <f t="shared" si="16"/>
        <v>NO</v>
      </c>
      <c r="N42" s="20">
        <v>2014</v>
      </c>
      <c r="O42" s="46" t="s">
        <v>19</v>
      </c>
      <c r="P42" s="47" t="s">
        <v>43</v>
      </c>
      <c r="R42" s="87">
        <f t="shared" si="17"/>
        <v>25</v>
      </c>
      <c r="S42" s="88">
        <f t="shared" si="18"/>
        <v>0</v>
      </c>
      <c r="T42" s="88">
        <f t="shared" si="19"/>
        <v>0</v>
      </c>
      <c r="U42" s="88">
        <f t="shared" si="20"/>
        <v>26</v>
      </c>
      <c r="V42" s="88">
        <f t="shared" si="21"/>
        <v>0</v>
      </c>
      <c r="W42" s="88">
        <f t="shared" si="22"/>
        <v>0</v>
      </c>
      <c r="X42" s="89">
        <f t="shared" si="23"/>
        <v>0</v>
      </c>
      <c r="Y42" s="120">
        <f t="shared" si="24"/>
        <v>2</v>
      </c>
      <c r="AA42" s="87">
        <f t="shared" si="25"/>
        <v>26</v>
      </c>
      <c r="AB42" s="88">
        <f t="shared" si="25"/>
        <v>25</v>
      </c>
      <c r="AC42" s="88">
        <f t="shared" si="25"/>
        <v>0</v>
      </c>
      <c r="AD42" s="97">
        <f t="shared" si="25"/>
        <v>0</v>
      </c>
      <c r="AE42" s="122">
        <f t="shared" si="26"/>
        <v>51</v>
      </c>
      <c r="AF42" s="118">
        <f t="shared" si="27"/>
        <v>51</v>
      </c>
    </row>
    <row r="43" spans="1:32" ht="13.5" thickBot="1" x14ac:dyDescent="0.25">
      <c r="A43" s="60">
        <v>35</v>
      </c>
      <c r="B43" s="29" t="s">
        <v>95</v>
      </c>
      <c r="C43" s="137" t="s">
        <v>73</v>
      </c>
      <c r="D43" s="16"/>
      <c r="E43" s="15"/>
      <c r="F43" s="15"/>
      <c r="G43" s="15">
        <v>50.5</v>
      </c>
      <c r="H43" s="15"/>
      <c r="I43" s="15"/>
      <c r="J43" s="19"/>
      <c r="K43" s="106">
        <f t="shared" si="14"/>
        <v>50.5</v>
      </c>
      <c r="L43" s="113">
        <f t="shared" si="15"/>
        <v>50.5</v>
      </c>
      <c r="M43" s="108" t="str">
        <f t="shared" si="16"/>
        <v>NO</v>
      </c>
      <c r="N43" s="20">
        <v>2013</v>
      </c>
      <c r="O43" s="17" t="s">
        <v>17</v>
      </c>
      <c r="P43" s="40"/>
      <c r="R43" s="87">
        <f t="shared" si="17"/>
        <v>0</v>
      </c>
      <c r="S43" s="88">
        <f t="shared" si="18"/>
        <v>0</v>
      </c>
      <c r="T43" s="88">
        <f t="shared" si="19"/>
        <v>0</v>
      </c>
      <c r="U43" s="88">
        <f t="shared" si="20"/>
        <v>50.5</v>
      </c>
      <c r="V43" s="88">
        <f t="shared" si="21"/>
        <v>0</v>
      </c>
      <c r="W43" s="88">
        <f t="shared" si="22"/>
        <v>0</v>
      </c>
      <c r="X43" s="89">
        <f t="shared" si="23"/>
        <v>0</v>
      </c>
      <c r="Y43" s="120">
        <f t="shared" si="24"/>
        <v>1</v>
      </c>
      <c r="AA43" s="87">
        <f t="shared" si="25"/>
        <v>50.5</v>
      </c>
      <c r="AB43" s="88">
        <f t="shared" si="25"/>
        <v>0</v>
      </c>
      <c r="AC43" s="88">
        <f t="shared" si="25"/>
        <v>0</v>
      </c>
      <c r="AD43" s="97">
        <f t="shared" si="25"/>
        <v>0</v>
      </c>
      <c r="AE43" s="122">
        <f t="shared" si="26"/>
        <v>50.5</v>
      </c>
      <c r="AF43" s="118">
        <f t="shared" si="27"/>
        <v>50.5</v>
      </c>
    </row>
    <row r="44" spans="1:32" x14ac:dyDescent="0.2">
      <c r="A44" s="131">
        <v>36</v>
      </c>
      <c r="B44" s="29" t="s">
        <v>29</v>
      </c>
      <c r="C44" s="137" t="s">
        <v>73</v>
      </c>
      <c r="D44" s="16">
        <v>49</v>
      </c>
      <c r="E44" s="15"/>
      <c r="F44" s="15"/>
      <c r="G44" s="15"/>
      <c r="H44" s="15"/>
      <c r="I44" s="15"/>
      <c r="J44" s="19"/>
      <c r="K44" s="106">
        <f t="shared" si="14"/>
        <v>49</v>
      </c>
      <c r="L44" s="113">
        <f t="shared" si="15"/>
        <v>49</v>
      </c>
      <c r="M44" s="108" t="str">
        <f t="shared" si="16"/>
        <v>NO</v>
      </c>
      <c r="N44" s="20">
        <v>2017</v>
      </c>
      <c r="O44" s="34" t="s">
        <v>16</v>
      </c>
      <c r="P44" s="40" t="s">
        <v>69</v>
      </c>
      <c r="R44" s="87">
        <f t="shared" si="17"/>
        <v>49</v>
      </c>
      <c r="S44" s="88">
        <f t="shared" si="18"/>
        <v>0</v>
      </c>
      <c r="T44" s="88">
        <f t="shared" si="19"/>
        <v>0</v>
      </c>
      <c r="U44" s="88">
        <f t="shared" si="20"/>
        <v>0</v>
      </c>
      <c r="V44" s="88">
        <f t="shared" si="21"/>
        <v>0</v>
      </c>
      <c r="W44" s="88">
        <f t="shared" si="22"/>
        <v>0</v>
      </c>
      <c r="X44" s="89">
        <f t="shared" si="23"/>
        <v>0</v>
      </c>
      <c r="Y44" s="120">
        <f t="shared" si="24"/>
        <v>1</v>
      </c>
      <c r="AA44" s="87">
        <f t="shared" si="25"/>
        <v>49</v>
      </c>
      <c r="AB44" s="88">
        <f t="shared" si="25"/>
        <v>0</v>
      </c>
      <c r="AC44" s="88">
        <f t="shared" si="25"/>
        <v>0</v>
      </c>
      <c r="AD44" s="97">
        <f t="shared" si="25"/>
        <v>0</v>
      </c>
      <c r="AE44" s="122">
        <f t="shared" si="26"/>
        <v>49</v>
      </c>
      <c r="AF44" s="118">
        <f t="shared" si="27"/>
        <v>49</v>
      </c>
    </row>
    <row r="45" spans="1:32" ht="13.5" thickBot="1" x14ac:dyDescent="0.25">
      <c r="A45" s="60">
        <v>37</v>
      </c>
      <c r="B45" s="29" t="s">
        <v>76</v>
      </c>
      <c r="C45" s="31" t="s">
        <v>72</v>
      </c>
      <c r="D45" s="16"/>
      <c r="E45" s="15"/>
      <c r="F45" s="15">
        <v>23</v>
      </c>
      <c r="G45" s="15"/>
      <c r="H45" s="15"/>
      <c r="I45" s="15"/>
      <c r="J45" s="19">
        <v>21.5</v>
      </c>
      <c r="K45" s="106">
        <f t="shared" si="14"/>
        <v>44.5</v>
      </c>
      <c r="L45" s="113">
        <f t="shared" si="15"/>
        <v>44.5</v>
      </c>
      <c r="M45" s="108" t="str">
        <f t="shared" si="16"/>
        <v>NO</v>
      </c>
      <c r="N45" s="20">
        <v>2013</v>
      </c>
      <c r="O45" s="17" t="s">
        <v>17</v>
      </c>
      <c r="P45" s="47"/>
      <c r="R45" s="87">
        <f t="shared" si="17"/>
        <v>0</v>
      </c>
      <c r="S45" s="88">
        <f t="shared" si="18"/>
        <v>0</v>
      </c>
      <c r="T45" s="88">
        <f t="shared" si="19"/>
        <v>23</v>
      </c>
      <c r="U45" s="88">
        <f t="shared" si="20"/>
        <v>0</v>
      </c>
      <c r="V45" s="88">
        <f t="shared" si="21"/>
        <v>0</v>
      </c>
      <c r="W45" s="88">
        <f t="shared" si="22"/>
        <v>0</v>
      </c>
      <c r="X45" s="89">
        <f t="shared" si="23"/>
        <v>21.5</v>
      </c>
      <c r="Y45" s="120">
        <f t="shared" si="24"/>
        <v>2</v>
      </c>
      <c r="AA45" s="87">
        <f t="shared" si="25"/>
        <v>23</v>
      </c>
      <c r="AB45" s="88">
        <f t="shared" si="25"/>
        <v>21.5</v>
      </c>
      <c r="AC45" s="88">
        <f t="shared" si="25"/>
        <v>0</v>
      </c>
      <c r="AD45" s="97">
        <f t="shared" si="25"/>
        <v>0</v>
      </c>
      <c r="AE45" s="122">
        <f t="shared" si="26"/>
        <v>44.5</v>
      </c>
      <c r="AF45" s="118">
        <f t="shared" si="27"/>
        <v>44.5</v>
      </c>
    </row>
    <row r="46" spans="1:32" x14ac:dyDescent="0.2">
      <c r="A46" s="131">
        <v>38</v>
      </c>
      <c r="B46" s="29" t="s">
        <v>144</v>
      </c>
      <c r="C46" s="31" t="s">
        <v>72</v>
      </c>
      <c r="D46" s="16"/>
      <c r="E46" s="15"/>
      <c r="F46" s="15"/>
      <c r="G46" s="15"/>
      <c r="H46" s="15">
        <v>22</v>
      </c>
      <c r="I46" s="15">
        <v>18</v>
      </c>
      <c r="J46" s="19"/>
      <c r="K46" s="106">
        <f t="shared" si="14"/>
        <v>40</v>
      </c>
      <c r="L46" s="113">
        <f t="shared" si="15"/>
        <v>40</v>
      </c>
      <c r="M46" s="108" t="str">
        <f t="shared" si="16"/>
        <v>NO</v>
      </c>
      <c r="N46" s="20">
        <v>2013</v>
      </c>
      <c r="O46" s="17" t="s">
        <v>17</v>
      </c>
      <c r="P46" s="40" t="s">
        <v>233</v>
      </c>
      <c r="R46" s="87">
        <f t="shared" si="17"/>
        <v>0</v>
      </c>
      <c r="S46" s="88">
        <f t="shared" si="18"/>
        <v>0</v>
      </c>
      <c r="T46" s="88">
        <f t="shared" si="19"/>
        <v>0</v>
      </c>
      <c r="U46" s="88">
        <f t="shared" si="20"/>
        <v>0</v>
      </c>
      <c r="V46" s="88">
        <f t="shared" si="21"/>
        <v>22</v>
      </c>
      <c r="W46" s="88">
        <f t="shared" si="22"/>
        <v>18</v>
      </c>
      <c r="X46" s="89">
        <f t="shared" si="23"/>
        <v>0</v>
      </c>
      <c r="Y46" s="120">
        <f t="shared" si="24"/>
        <v>2</v>
      </c>
      <c r="AA46" s="87">
        <f t="shared" si="25"/>
        <v>22</v>
      </c>
      <c r="AB46" s="88">
        <f t="shared" si="25"/>
        <v>18</v>
      </c>
      <c r="AC46" s="88">
        <f t="shared" si="25"/>
        <v>0</v>
      </c>
      <c r="AD46" s="97">
        <f t="shared" si="25"/>
        <v>0</v>
      </c>
      <c r="AE46" s="122">
        <f t="shared" si="26"/>
        <v>40</v>
      </c>
      <c r="AF46" s="118">
        <f t="shared" si="27"/>
        <v>40</v>
      </c>
    </row>
    <row r="47" spans="1:32" ht="13.5" thickBot="1" x14ac:dyDescent="0.25">
      <c r="A47" s="60">
        <v>39</v>
      </c>
      <c r="B47" s="140" t="s">
        <v>191</v>
      </c>
      <c r="C47" s="139" t="s">
        <v>190</v>
      </c>
      <c r="D47" s="16"/>
      <c r="E47" s="15"/>
      <c r="F47" s="15"/>
      <c r="G47" s="15"/>
      <c r="H47" s="15"/>
      <c r="I47" s="15">
        <v>40</v>
      </c>
      <c r="J47" s="19"/>
      <c r="K47" s="106">
        <f t="shared" si="14"/>
        <v>40</v>
      </c>
      <c r="L47" s="113">
        <f t="shared" si="15"/>
        <v>40</v>
      </c>
      <c r="M47" s="108" t="str">
        <f t="shared" si="16"/>
        <v>NO</v>
      </c>
      <c r="N47" s="20">
        <v>2012</v>
      </c>
      <c r="O47" s="17" t="s">
        <v>17</v>
      </c>
      <c r="P47" s="40" t="s">
        <v>234</v>
      </c>
      <c r="R47" s="87">
        <f t="shared" si="17"/>
        <v>0</v>
      </c>
      <c r="S47" s="88">
        <f t="shared" si="18"/>
        <v>0</v>
      </c>
      <c r="T47" s="88">
        <f t="shared" si="19"/>
        <v>0</v>
      </c>
      <c r="U47" s="88">
        <f t="shared" si="20"/>
        <v>0</v>
      </c>
      <c r="V47" s="88">
        <f t="shared" si="21"/>
        <v>0</v>
      </c>
      <c r="W47" s="88">
        <f t="shared" si="22"/>
        <v>40</v>
      </c>
      <c r="X47" s="89">
        <f t="shared" si="23"/>
        <v>0</v>
      </c>
      <c r="Y47" s="120">
        <f t="shared" si="24"/>
        <v>1</v>
      </c>
      <c r="AA47" s="87">
        <f t="shared" si="25"/>
        <v>40</v>
      </c>
      <c r="AB47" s="88">
        <f t="shared" si="25"/>
        <v>0</v>
      </c>
      <c r="AC47" s="88">
        <f t="shared" si="25"/>
        <v>0</v>
      </c>
      <c r="AD47" s="97">
        <f t="shared" si="25"/>
        <v>0</v>
      </c>
      <c r="AE47" s="122">
        <f t="shared" si="26"/>
        <v>40</v>
      </c>
      <c r="AF47" s="118">
        <f t="shared" si="27"/>
        <v>40</v>
      </c>
    </row>
    <row r="48" spans="1:32" x14ac:dyDescent="0.2">
      <c r="A48" s="131">
        <v>40</v>
      </c>
      <c r="B48" s="30" t="s">
        <v>84</v>
      </c>
      <c r="C48" s="31"/>
      <c r="D48" s="16"/>
      <c r="E48" s="15"/>
      <c r="F48" s="15">
        <v>11.5</v>
      </c>
      <c r="G48" s="15"/>
      <c r="H48" s="15"/>
      <c r="I48" s="15"/>
      <c r="J48" s="19">
        <v>28</v>
      </c>
      <c r="K48" s="106">
        <f t="shared" si="14"/>
        <v>39.5</v>
      </c>
      <c r="L48" s="113">
        <f t="shared" si="15"/>
        <v>39.5</v>
      </c>
      <c r="M48" s="108" t="str">
        <f t="shared" si="16"/>
        <v>NO</v>
      </c>
      <c r="N48" s="20">
        <v>2017</v>
      </c>
      <c r="O48" s="34" t="s">
        <v>16</v>
      </c>
      <c r="P48" s="40"/>
      <c r="R48" s="87">
        <f t="shared" si="17"/>
        <v>0</v>
      </c>
      <c r="S48" s="88">
        <f t="shared" si="18"/>
        <v>0</v>
      </c>
      <c r="T48" s="88">
        <f t="shared" si="19"/>
        <v>11.5</v>
      </c>
      <c r="U48" s="88">
        <f t="shared" si="20"/>
        <v>0</v>
      </c>
      <c r="V48" s="88">
        <f t="shared" si="21"/>
        <v>0</v>
      </c>
      <c r="W48" s="88">
        <f t="shared" si="22"/>
        <v>0</v>
      </c>
      <c r="X48" s="89">
        <f t="shared" si="23"/>
        <v>28</v>
      </c>
      <c r="Y48" s="120">
        <f t="shared" si="24"/>
        <v>2</v>
      </c>
      <c r="AA48" s="87">
        <f t="shared" si="25"/>
        <v>28</v>
      </c>
      <c r="AB48" s="88">
        <f t="shared" si="25"/>
        <v>11.5</v>
      </c>
      <c r="AC48" s="88">
        <f t="shared" si="25"/>
        <v>0</v>
      </c>
      <c r="AD48" s="97">
        <f t="shared" si="25"/>
        <v>0</v>
      </c>
      <c r="AE48" s="122">
        <f t="shared" si="26"/>
        <v>39.5</v>
      </c>
      <c r="AF48" s="118">
        <f t="shared" si="27"/>
        <v>39.5</v>
      </c>
    </row>
    <row r="49" spans="1:32" ht="13.5" thickBot="1" x14ac:dyDescent="0.25">
      <c r="A49" s="60">
        <v>41</v>
      </c>
      <c r="B49" s="140" t="s">
        <v>201</v>
      </c>
      <c r="C49" s="31" t="s">
        <v>71</v>
      </c>
      <c r="D49" s="16"/>
      <c r="E49" s="15"/>
      <c r="F49" s="15"/>
      <c r="G49" s="15"/>
      <c r="H49" s="15"/>
      <c r="I49" s="15">
        <v>5</v>
      </c>
      <c r="J49" s="19">
        <v>34.5</v>
      </c>
      <c r="K49" s="106">
        <f t="shared" si="14"/>
        <v>39.5</v>
      </c>
      <c r="L49" s="113">
        <f t="shared" si="15"/>
        <v>39.5</v>
      </c>
      <c r="M49" s="108" t="str">
        <f t="shared" si="16"/>
        <v>NO</v>
      </c>
      <c r="N49" s="20">
        <v>2017</v>
      </c>
      <c r="O49" s="34" t="s">
        <v>16</v>
      </c>
      <c r="P49" s="40" t="s">
        <v>20</v>
      </c>
      <c r="R49" s="87">
        <f t="shared" si="17"/>
        <v>0</v>
      </c>
      <c r="S49" s="88">
        <f t="shared" si="18"/>
        <v>0</v>
      </c>
      <c r="T49" s="88">
        <f t="shared" si="19"/>
        <v>0</v>
      </c>
      <c r="U49" s="88">
        <f t="shared" si="20"/>
        <v>0</v>
      </c>
      <c r="V49" s="88">
        <f t="shared" si="21"/>
        <v>0</v>
      </c>
      <c r="W49" s="88">
        <f t="shared" si="22"/>
        <v>5</v>
      </c>
      <c r="X49" s="89">
        <f t="shared" si="23"/>
        <v>34.5</v>
      </c>
      <c r="Y49" s="120">
        <f t="shared" si="24"/>
        <v>2</v>
      </c>
      <c r="AA49" s="87">
        <f t="shared" si="25"/>
        <v>34.5</v>
      </c>
      <c r="AB49" s="88">
        <f t="shared" si="25"/>
        <v>5</v>
      </c>
      <c r="AC49" s="88">
        <f t="shared" si="25"/>
        <v>0</v>
      </c>
      <c r="AD49" s="97">
        <f t="shared" si="25"/>
        <v>0</v>
      </c>
      <c r="AE49" s="122">
        <f t="shared" si="26"/>
        <v>39.5</v>
      </c>
      <c r="AF49" s="118">
        <f t="shared" si="27"/>
        <v>39.5</v>
      </c>
    </row>
    <row r="50" spans="1:32" x14ac:dyDescent="0.2">
      <c r="A50" s="131">
        <v>42</v>
      </c>
      <c r="B50" s="29" t="s">
        <v>143</v>
      </c>
      <c r="C50" s="31" t="s">
        <v>71</v>
      </c>
      <c r="D50" s="16"/>
      <c r="E50" s="15"/>
      <c r="F50" s="15"/>
      <c r="G50" s="15"/>
      <c r="H50" s="15">
        <v>22</v>
      </c>
      <c r="I50" s="15"/>
      <c r="J50" s="19">
        <v>17</v>
      </c>
      <c r="K50" s="106">
        <f t="shared" si="14"/>
        <v>39</v>
      </c>
      <c r="L50" s="113">
        <f t="shared" si="15"/>
        <v>39</v>
      </c>
      <c r="M50" s="108" t="str">
        <f t="shared" si="16"/>
        <v>NO</v>
      </c>
      <c r="N50" s="20">
        <v>2016</v>
      </c>
      <c r="O50" s="34" t="s">
        <v>16</v>
      </c>
      <c r="P50" s="40" t="s">
        <v>183</v>
      </c>
      <c r="R50" s="87">
        <f t="shared" si="17"/>
        <v>0</v>
      </c>
      <c r="S50" s="88">
        <f t="shared" si="18"/>
        <v>0</v>
      </c>
      <c r="T50" s="88">
        <f t="shared" si="19"/>
        <v>0</v>
      </c>
      <c r="U50" s="88">
        <f t="shared" si="20"/>
        <v>0</v>
      </c>
      <c r="V50" s="88">
        <f t="shared" si="21"/>
        <v>22</v>
      </c>
      <c r="W50" s="88">
        <f t="shared" si="22"/>
        <v>0</v>
      </c>
      <c r="X50" s="89">
        <f t="shared" si="23"/>
        <v>17</v>
      </c>
      <c r="Y50" s="120">
        <f t="shared" si="24"/>
        <v>2</v>
      </c>
      <c r="AA50" s="87">
        <f t="shared" si="25"/>
        <v>22</v>
      </c>
      <c r="AB50" s="88">
        <f t="shared" si="25"/>
        <v>17</v>
      </c>
      <c r="AC50" s="88">
        <f t="shared" si="25"/>
        <v>0</v>
      </c>
      <c r="AD50" s="97">
        <f t="shared" si="25"/>
        <v>0</v>
      </c>
      <c r="AE50" s="122">
        <f t="shared" si="26"/>
        <v>39</v>
      </c>
      <c r="AF50" s="118">
        <f t="shared" si="27"/>
        <v>39</v>
      </c>
    </row>
    <row r="51" spans="1:32" ht="13.5" thickBot="1" x14ac:dyDescent="0.25">
      <c r="A51" s="60">
        <v>43</v>
      </c>
      <c r="B51" s="160" t="s">
        <v>151</v>
      </c>
      <c r="C51" s="31" t="s">
        <v>71</v>
      </c>
      <c r="D51" s="16"/>
      <c r="E51" s="15"/>
      <c r="F51" s="15"/>
      <c r="G51" s="15"/>
      <c r="H51" s="15">
        <v>9</v>
      </c>
      <c r="I51" s="15">
        <v>5</v>
      </c>
      <c r="J51" s="19">
        <v>24</v>
      </c>
      <c r="K51" s="106">
        <f t="shared" si="14"/>
        <v>38</v>
      </c>
      <c r="L51" s="113">
        <f t="shared" si="15"/>
        <v>38</v>
      </c>
      <c r="M51" s="108" t="str">
        <f t="shared" si="16"/>
        <v>NO</v>
      </c>
      <c r="N51" s="20">
        <v>2015</v>
      </c>
      <c r="O51" s="46" t="s">
        <v>19</v>
      </c>
      <c r="P51" s="40" t="s">
        <v>126</v>
      </c>
      <c r="R51" s="87">
        <f t="shared" si="17"/>
        <v>0</v>
      </c>
      <c r="S51" s="88">
        <f t="shared" si="18"/>
        <v>0</v>
      </c>
      <c r="T51" s="88">
        <f t="shared" si="19"/>
        <v>0</v>
      </c>
      <c r="U51" s="88">
        <f t="shared" si="20"/>
        <v>0</v>
      </c>
      <c r="V51" s="88">
        <f t="shared" si="21"/>
        <v>9</v>
      </c>
      <c r="W51" s="88">
        <f t="shared" si="22"/>
        <v>5</v>
      </c>
      <c r="X51" s="89">
        <f t="shared" si="23"/>
        <v>24</v>
      </c>
      <c r="Y51" s="120">
        <f t="shared" si="24"/>
        <v>3</v>
      </c>
      <c r="AA51" s="87">
        <f t="shared" si="25"/>
        <v>24</v>
      </c>
      <c r="AB51" s="88">
        <f t="shared" si="25"/>
        <v>9</v>
      </c>
      <c r="AC51" s="88">
        <f t="shared" si="25"/>
        <v>5</v>
      </c>
      <c r="AD51" s="97">
        <f t="shared" si="25"/>
        <v>0</v>
      </c>
      <c r="AE51" s="122">
        <f t="shared" si="26"/>
        <v>38</v>
      </c>
      <c r="AF51" s="118">
        <f t="shared" si="27"/>
        <v>38</v>
      </c>
    </row>
    <row r="52" spans="1:32" x14ac:dyDescent="0.2">
      <c r="A52" s="131">
        <v>44</v>
      </c>
      <c r="B52" s="161" t="s">
        <v>80</v>
      </c>
      <c r="C52" s="31" t="s">
        <v>71</v>
      </c>
      <c r="D52" s="16"/>
      <c r="E52" s="15"/>
      <c r="F52" s="15">
        <v>14</v>
      </c>
      <c r="G52" s="15"/>
      <c r="H52" s="15">
        <v>11</v>
      </c>
      <c r="I52" s="15">
        <v>11</v>
      </c>
      <c r="J52" s="19"/>
      <c r="K52" s="106">
        <f t="shared" si="14"/>
        <v>36</v>
      </c>
      <c r="L52" s="113">
        <f t="shared" si="15"/>
        <v>36</v>
      </c>
      <c r="M52" s="108" t="str">
        <f t="shared" si="16"/>
        <v>NO</v>
      </c>
      <c r="N52" s="20">
        <v>2013</v>
      </c>
      <c r="O52" s="17" t="s">
        <v>17</v>
      </c>
      <c r="P52" s="40" t="s">
        <v>133</v>
      </c>
      <c r="R52" s="87">
        <f t="shared" si="17"/>
        <v>0</v>
      </c>
      <c r="S52" s="88">
        <f t="shared" si="18"/>
        <v>0</v>
      </c>
      <c r="T52" s="88">
        <f t="shared" si="19"/>
        <v>14</v>
      </c>
      <c r="U52" s="88">
        <f t="shared" si="20"/>
        <v>0</v>
      </c>
      <c r="V52" s="88">
        <f t="shared" si="21"/>
        <v>11</v>
      </c>
      <c r="W52" s="88">
        <f t="shared" si="22"/>
        <v>11</v>
      </c>
      <c r="X52" s="89">
        <f t="shared" si="23"/>
        <v>0</v>
      </c>
      <c r="Y52" s="120">
        <f t="shared" si="24"/>
        <v>3</v>
      </c>
      <c r="AA52" s="87">
        <f t="shared" si="25"/>
        <v>14</v>
      </c>
      <c r="AB52" s="88">
        <f t="shared" si="25"/>
        <v>11</v>
      </c>
      <c r="AC52" s="88">
        <f t="shared" si="25"/>
        <v>11</v>
      </c>
      <c r="AD52" s="97">
        <f t="shared" si="25"/>
        <v>0</v>
      </c>
      <c r="AE52" s="122">
        <f t="shared" si="26"/>
        <v>36</v>
      </c>
      <c r="AF52" s="118">
        <f t="shared" si="27"/>
        <v>36</v>
      </c>
    </row>
    <row r="53" spans="1:32" ht="13.5" thickBot="1" x14ac:dyDescent="0.25">
      <c r="A53" s="60">
        <v>45</v>
      </c>
      <c r="B53" s="30" t="s">
        <v>198</v>
      </c>
      <c r="C53" s="31" t="s">
        <v>71</v>
      </c>
      <c r="D53" s="16"/>
      <c r="E53" s="15"/>
      <c r="F53" s="15"/>
      <c r="G53" s="15"/>
      <c r="H53" s="15"/>
      <c r="I53" s="15">
        <v>16</v>
      </c>
      <c r="J53" s="19">
        <v>19.5</v>
      </c>
      <c r="K53" s="106">
        <f t="shared" si="14"/>
        <v>35.5</v>
      </c>
      <c r="L53" s="113">
        <f t="shared" si="15"/>
        <v>35.5</v>
      </c>
      <c r="M53" s="108" t="str">
        <f t="shared" si="16"/>
        <v>NO</v>
      </c>
      <c r="N53" s="20">
        <v>2015</v>
      </c>
      <c r="O53" s="46" t="s">
        <v>19</v>
      </c>
      <c r="P53" s="40"/>
      <c r="R53" s="87">
        <f t="shared" si="17"/>
        <v>0</v>
      </c>
      <c r="S53" s="88">
        <f t="shared" si="18"/>
        <v>0</v>
      </c>
      <c r="T53" s="88">
        <f t="shared" si="19"/>
        <v>0</v>
      </c>
      <c r="U53" s="88">
        <f t="shared" si="20"/>
        <v>0</v>
      </c>
      <c r="V53" s="88">
        <f t="shared" si="21"/>
        <v>0</v>
      </c>
      <c r="W53" s="88">
        <f t="shared" si="22"/>
        <v>16</v>
      </c>
      <c r="X53" s="89">
        <f t="shared" si="23"/>
        <v>19.5</v>
      </c>
      <c r="Y53" s="120">
        <f t="shared" si="24"/>
        <v>2</v>
      </c>
      <c r="AA53" s="87">
        <f t="shared" si="25"/>
        <v>19.5</v>
      </c>
      <c r="AB53" s="88">
        <f t="shared" si="25"/>
        <v>16</v>
      </c>
      <c r="AC53" s="88">
        <f t="shared" si="25"/>
        <v>0</v>
      </c>
      <c r="AD53" s="97">
        <f t="shared" si="25"/>
        <v>0</v>
      </c>
      <c r="AE53" s="122">
        <f t="shared" si="26"/>
        <v>35.5</v>
      </c>
      <c r="AF53" s="118">
        <f t="shared" si="27"/>
        <v>35.5</v>
      </c>
    </row>
    <row r="54" spans="1:32" x14ac:dyDescent="0.2">
      <c r="A54" s="131">
        <v>46</v>
      </c>
      <c r="B54" s="161" t="s">
        <v>82</v>
      </c>
      <c r="C54" s="31" t="s">
        <v>72</v>
      </c>
      <c r="D54" s="16"/>
      <c r="E54" s="15"/>
      <c r="F54" s="15">
        <v>19</v>
      </c>
      <c r="G54" s="15"/>
      <c r="H54" s="15"/>
      <c r="I54" s="15">
        <v>7</v>
      </c>
      <c r="J54" s="19">
        <v>9</v>
      </c>
      <c r="K54" s="106">
        <f t="shared" si="14"/>
        <v>35</v>
      </c>
      <c r="L54" s="113">
        <f t="shared" si="15"/>
        <v>35</v>
      </c>
      <c r="M54" s="108" t="str">
        <f t="shared" si="16"/>
        <v>NO</v>
      </c>
      <c r="N54" s="20">
        <v>2016</v>
      </c>
      <c r="O54" s="34" t="s">
        <v>16</v>
      </c>
      <c r="P54" s="40" t="s">
        <v>236</v>
      </c>
      <c r="R54" s="87">
        <f t="shared" si="17"/>
        <v>0</v>
      </c>
      <c r="S54" s="88">
        <f t="shared" si="18"/>
        <v>0</v>
      </c>
      <c r="T54" s="88">
        <f t="shared" si="19"/>
        <v>19</v>
      </c>
      <c r="U54" s="88">
        <f t="shared" si="20"/>
        <v>0</v>
      </c>
      <c r="V54" s="88">
        <f t="shared" si="21"/>
        <v>0</v>
      </c>
      <c r="W54" s="88">
        <f t="shared" si="22"/>
        <v>7</v>
      </c>
      <c r="X54" s="89">
        <f t="shared" si="23"/>
        <v>9</v>
      </c>
      <c r="Y54" s="120">
        <f t="shared" si="24"/>
        <v>3</v>
      </c>
      <c r="AA54" s="87">
        <f t="shared" si="25"/>
        <v>19</v>
      </c>
      <c r="AB54" s="88">
        <f t="shared" si="25"/>
        <v>9</v>
      </c>
      <c r="AC54" s="88">
        <f t="shared" si="25"/>
        <v>7</v>
      </c>
      <c r="AD54" s="97">
        <f t="shared" si="25"/>
        <v>0</v>
      </c>
      <c r="AE54" s="122">
        <f t="shared" si="26"/>
        <v>35</v>
      </c>
      <c r="AF54" s="118">
        <f t="shared" si="27"/>
        <v>35</v>
      </c>
    </row>
    <row r="55" spans="1:32" ht="13.5" thickBot="1" x14ac:dyDescent="0.25">
      <c r="A55" s="60">
        <v>47</v>
      </c>
      <c r="B55" s="161" t="s">
        <v>155</v>
      </c>
      <c r="C55" s="137" t="s">
        <v>190</v>
      </c>
      <c r="D55" s="16"/>
      <c r="E55" s="15"/>
      <c r="F55" s="15"/>
      <c r="G55" s="15"/>
      <c r="H55" s="15">
        <v>5</v>
      </c>
      <c r="I55" s="15">
        <v>14</v>
      </c>
      <c r="J55" s="19">
        <v>15</v>
      </c>
      <c r="K55" s="106">
        <f t="shared" si="14"/>
        <v>34</v>
      </c>
      <c r="L55" s="113">
        <f t="shared" si="15"/>
        <v>34</v>
      </c>
      <c r="M55" s="108" t="str">
        <f t="shared" si="16"/>
        <v>NO</v>
      </c>
      <c r="N55" s="20">
        <v>2018</v>
      </c>
      <c r="O55" s="44" t="s">
        <v>18</v>
      </c>
      <c r="P55" s="40" t="s">
        <v>65</v>
      </c>
      <c r="R55" s="87">
        <f t="shared" si="17"/>
        <v>0</v>
      </c>
      <c r="S55" s="88">
        <f t="shared" si="18"/>
        <v>0</v>
      </c>
      <c r="T55" s="88">
        <f t="shared" si="19"/>
        <v>0</v>
      </c>
      <c r="U55" s="88">
        <f t="shared" si="20"/>
        <v>0</v>
      </c>
      <c r="V55" s="88">
        <f t="shared" si="21"/>
        <v>5</v>
      </c>
      <c r="W55" s="88">
        <f t="shared" si="22"/>
        <v>14</v>
      </c>
      <c r="X55" s="89">
        <f t="shared" si="23"/>
        <v>15</v>
      </c>
      <c r="Y55" s="120">
        <f t="shared" si="24"/>
        <v>3</v>
      </c>
      <c r="AA55" s="87">
        <f t="shared" si="25"/>
        <v>15</v>
      </c>
      <c r="AB55" s="88">
        <f t="shared" si="25"/>
        <v>14</v>
      </c>
      <c r="AC55" s="88">
        <f t="shared" si="25"/>
        <v>5</v>
      </c>
      <c r="AD55" s="97">
        <f t="shared" si="25"/>
        <v>0</v>
      </c>
      <c r="AE55" s="122">
        <f t="shared" si="26"/>
        <v>34</v>
      </c>
      <c r="AF55" s="118">
        <f t="shared" si="27"/>
        <v>34</v>
      </c>
    </row>
    <row r="56" spans="1:32" x14ac:dyDescent="0.2">
      <c r="A56" s="131">
        <v>48</v>
      </c>
      <c r="B56" s="29" t="s">
        <v>102</v>
      </c>
      <c r="C56" s="31" t="s">
        <v>71</v>
      </c>
      <c r="D56" s="16"/>
      <c r="E56" s="15"/>
      <c r="F56" s="15"/>
      <c r="G56" s="15">
        <v>17</v>
      </c>
      <c r="H56" s="15">
        <v>16</v>
      </c>
      <c r="I56" s="15"/>
      <c r="J56" s="19"/>
      <c r="K56" s="106">
        <f t="shared" si="14"/>
        <v>33</v>
      </c>
      <c r="L56" s="113">
        <f t="shared" si="15"/>
        <v>33</v>
      </c>
      <c r="M56" s="108" t="str">
        <f t="shared" si="16"/>
        <v>NO</v>
      </c>
      <c r="N56" s="20">
        <v>2014</v>
      </c>
      <c r="O56" s="46" t="s">
        <v>19</v>
      </c>
      <c r="P56" s="40" t="s">
        <v>70</v>
      </c>
      <c r="R56" s="87">
        <f t="shared" si="17"/>
        <v>0</v>
      </c>
      <c r="S56" s="88">
        <f t="shared" si="18"/>
        <v>0</v>
      </c>
      <c r="T56" s="88">
        <f t="shared" si="19"/>
        <v>0</v>
      </c>
      <c r="U56" s="88">
        <f t="shared" si="20"/>
        <v>17</v>
      </c>
      <c r="V56" s="88">
        <f t="shared" si="21"/>
        <v>16</v>
      </c>
      <c r="W56" s="88">
        <f t="shared" si="22"/>
        <v>0</v>
      </c>
      <c r="X56" s="89">
        <f t="shared" si="23"/>
        <v>0</v>
      </c>
      <c r="Y56" s="120">
        <f t="shared" si="24"/>
        <v>2</v>
      </c>
      <c r="AA56" s="87">
        <f t="shared" ref="AA56:AD75" si="28">LARGE($R56:$X56,AA$7)</f>
        <v>17</v>
      </c>
      <c r="AB56" s="88">
        <f t="shared" si="28"/>
        <v>16</v>
      </c>
      <c r="AC56" s="88">
        <f t="shared" si="28"/>
        <v>0</v>
      </c>
      <c r="AD56" s="97">
        <f t="shared" si="28"/>
        <v>0</v>
      </c>
      <c r="AE56" s="122">
        <f t="shared" si="26"/>
        <v>33</v>
      </c>
      <c r="AF56" s="118">
        <f t="shared" si="27"/>
        <v>33</v>
      </c>
    </row>
    <row r="57" spans="1:32" ht="13.5" thickBot="1" x14ac:dyDescent="0.25">
      <c r="A57" s="60">
        <v>49</v>
      </c>
      <c r="B57" s="29" t="s">
        <v>140</v>
      </c>
      <c r="C57" s="31" t="s">
        <v>72</v>
      </c>
      <c r="D57" s="16"/>
      <c r="E57" s="15"/>
      <c r="F57" s="15"/>
      <c r="G57" s="15"/>
      <c r="H57" s="15">
        <v>33</v>
      </c>
      <c r="I57" s="15"/>
      <c r="J57" s="19"/>
      <c r="K57" s="109">
        <f t="shared" si="14"/>
        <v>33</v>
      </c>
      <c r="L57" s="113">
        <f t="shared" si="15"/>
        <v>33</v>
      </c>
      <c r="M57" s="110" t="str">
        <f t="shared" si="16"/>
        <v>NO</v>
      </c>
      <c r="N57" s="20">
        <v>2015</v>
      </c>
      <c r="O57" s="46" t="s">
        <v>19</v>
      </c>
      <c r="P57" s="40" t="s">
        <v>67</v>
      </c>
      <c r="R57" s="87">
        <f t="shared" si="17"/>
        <v>0</v>
      </c>
      <c r="S57" s="88">
        <f t="shared" si="18"/>
        <v>0</v>
      </c>
      <c r="T57" s="88">
        <f t="shared" si="19"/>
        <v>0</v>
      </c>
      <c r="U57" s="88">
        <f t="shared" si="20"/>
        <v>0</v>
      </c>
      <c r="V57" s="88">
        <f t="shared" si="21"/>
        <v>33</v>
      </c>
      <c r="W57" s="88">
        <f t="shared" si="22"/>
        <v>0</v>
      </c>
      <c r="X57" s="89">
        <f t="shared" si="23"/>
        <v>0</v>
      </c>
      <c r="Y57" s="120">
        <f t="shared" si="24"/>
        <v>1</v>
      </c>
      <c r="AA57" s="87">
        <f t="shared" si="28"/>
        <v>33</v>
      </c>
      <c r="AB57" s="88">
        <f t="shared" si="28"/>
        <v>0</v>
      </c>
      <c r="AC57" s="88">
        <f t="shared" si="28"/>
        <v>0</v>
      </c>
      <c r="AD57" s="97">
        <f t="shared" si="28"/>
        <v>0</v>
      </c>
      <c r="AE57" s="122">
        <f t="shared" si="26"/>
        <v>33</v>
      </c>
      <c r="AF57" s="118">
        <f t="shared" si="27"/>
        <v>33</v>
      </c>
    </row>
    <row r="58" spans="1:32" x14ac:dyDescent="0.2">
      <c r="A58" s="131">
        <v>50</v>
      </c>
      <c r="B58" s="161" t="s">
        <v>99</v>
      </c>
      <c r="C58" s="31" t="s">
        <v>71</v>
      </c>
      <c r="D58" s="16"/>
      <c r="E58" s="15"/>
      <c r="F58" s="15"/>
      <c r="G58" s="15">
        <v>21.5</v>
      </c>
      <c r="H58" s="15">
        <v>7</v>
      </c>
      <c r="I58" s="15">
        <v>4</v>
      </c>
      <c r="J58" s="19"/>
      <c r="K58" s="109">
        <f t="shared" si="14"/>
        <v>32.5</v>
      </c>
      <c r="L58" s="113">
        <f t="shared" si="15"/>
        <v>32.5</v>
      </c>
      <c r="M58" s="110" t="str">
        <f t="shared" si="16"/>
        <v>NO</v>
      </c>
      <c r="N58" s="20">
        <v>2017</v>
      </c>
      <c r="O58" s="34" t="s">
        <v>16</v>
      </c>
      <c r="P58" s="40" t="s">
        <v>124</v>
      </c>
      <c r="R58" s="87">
        <f t="shared" si="17"/>
        <v>0</v>
      </c>
      <c r="S58" s="88">
        <f t="shared" si="18"/>
        <v>0</v>
      </c>
      <c r="T58" s="88">
        <f t="shared" si="19"/>
        <v>0</v>
      </c>
      <c r="U58" s="88">
        <f t="shared" si="20"/>
        <v>21.5</v>
      </c>
      <c r="V58" s="88">
        <f t="shared" si="21"/>
        <v>7</v>
      </c>
      <c r="W58" s="88">
        <f t="shared" si="22"/>
        <v>4</v>
      </c>
      <c r="X58" s="89">
        <f t="shared" si="23"/>
        <v>0</v>
      </c>
      <c r="Y58" s="120">
        <f t="shared" si="24"/>
        <v>3</v>
      </c>
      <c r="AA58" s="87">
        <f t="shared" si="28"/>
        <v>21.5</v>
      </c>
      <c r="AB58" s="88">
        <f t="shared" si="28"/>
        <v>7</v>
      </c>
      <c r="AC58" s="88">
        <f t="shared" si="28"/>
        <v>4</v>
      </c>
      <c r="AD58" s="97">
        <f t="shared" si="28"/>
        <v>0</v>
      </c>
      <c r="AE58" s="122">
        <f t="shared" si="26"/>
        <v>32.5</v>
      </c>
      <c r="AF58" s="118">
        <f t="shared" si="27"/>
        <v>32.5</v>
      </c>
    </row>
    <row r="59" spans="1:32" ht="13.5" thickBot="1" x14ac:dyDescent="0.25">
      <c r="A59" s="60">
        <v>51</v>
      </c>
      <c r="B59" s="29" t="s">
        <v>189</v>
      </c>
      <c r="C59" s="31" t="s">
        <v>71</v>
      </c>
      <c r="D59" s="16"/>
      <c r="E59" s="15"/>
      <c r="F59" s="15"/>
      <c r="G59" s="15"/>
      <c r="H59" s="15">
        <v>11.5</v>
      </c>
      <c r="I59" s="15">
        <v>20</v>
      </c>
      <c r="J59" s="19"/>
      <c r="K59" s="109">
        <f t="shared" si="14"/>
        <v>31.5</v>
      </c>
      <c r="L59" s="113">
        <f t="shared" si="15"/>
        <v>31.5</v>
      </c>
      <c r="M59" s="110" t="str">
        <f t="shared" si="16"/>
        <v>NO</v>
      </c>
      <c r="N59" s="20">
        <v>2015</v>
      </c>
      <c r="O59" s="46" t="s">
        <v>19</v>
      </c>
      <c r="P59" s="40" t="s">
        <v>185</v>
      </c>
      <c r="R59" s="87">
        <f t="shared" si="17"/>
        <v>0</v>
      </c>
      <c r="S59" s="88">
        <f t="shared" si="18"/>
        <v>0</v>
      </c>
      <c r="T59" s="88">
        <f t="shared" si="19"/>
        <v>0</v>
      </c>
      <c r="U59" s="88">
        <f t="shared" si="20"/>
        <v>0</v>
      </c>
      <c r="V59" s="88">
        <f t="shared" si="21"/>
        <v>11.5</v>
      </c>
      <c r="W59" s="88">
        <f t="shared" si="22"/>
        <v>20</v>
      </c>
      <c r="X59" s="89">
        <f t="shared" si="23"/>
        <v>0</v>
      </c>
      <c r="Y59" s="120">
        <f t="shared" si="24"/>
        <v>2</v>
      </c>
      <c r="AA59" s="87">
        <f t="shared" si="28"/>
        <v>20</v>
      </c>
      <c r="AB59" s="88">
        <f t="shared" si="28"/>
        <v>11.5</v>
      </c>
      <c r="AC59" s="88">
        <f t="shared" si="28"/>
        <v>0</v>
      </c>
      <c r="AD59" s="97">
        <f t="shared" si="28"/>
        <v>0</v>
      </c>
      <c r="AE59" s="122">
        <f t="shared" si="26"/>
        <v>31.5</v>
      </c>
      <c r="AF59" s="118">
        <f t="shared" si="27"/>
        <v>31.5</v>
      </c>
    </row>
    <row r="60" spans="1:32" x14ac:dyDescent="0.2">
      <c r="A60" s="131">
        <v>52</v>
      </c>
      <c r="B60" s="140" t="s">
        <v>200</v>
      </c>
      <c r="C60" s="31" t="s">
        <v>71</v>
      </c>
      <c r="D60" s="16"/>
      <c r="E60" s="15"/>
      <c r="F60" s="15"/>
      <c r="G60" s="15"/>
      <c r="H60" s="15"/>
      <c r="I60" s="15">
        <v>17</v>
      </c>
      <c r="J60" s="19">
        <v>13</v>
      </c>
      <c r="K60" s="109">
        <f t="shared" si="14"/>
        <v>30</v>
      </c>
      <c r="L60" s="113">
        <f t="shared" si="15"/>
        <v>30</v>
      </c>
      <c r="M60" s="110" t="str">
        <f t="shared" si="16"/>
        <v>NO</v>
      </c>
      <c r="N60" s="20">
        <v>2015</v>
      </c>
      <c r="O60" s="46" t="s">
        <v>19</v>
      </c>
      <c r="P60" s="40"/>
      <c r="R60" s="87">
        <f t="shared" si="17"/>
        <v>0</v>
      </c>
      <c r="S60" s="88">
        <f t="shared" si="18"/>
        <v>0</v>
      </c>
      <c r="T60" s="88">
        <f t="shared" si="19"/>
        <v>0</v>
      </c>
      <c r="U60" s="88">
        <f t="shared" si="20"/>
        <v>0</v>
      </c>
      <c r="V60" s="88">
        <f t="shared" si="21"/>
        <v>0</v>
      </c>
      <c r="W60" s="88">
        <f t="shared" si="22"/>
        <v>17</v>
      </c>
      <c r="X60" s="89">
        <f t="shared" si="23"/>
        <v>13</v>
      </c>
      <c r="Y60" s="120">
        <f t="shared" si="24"/>
        <v>2</v>
      </c>
      <c r="AA60" s="87">
        <f t="shared" si="28"/>
        <v>17</v>
      </c>
      <c r="AB60" s="88">
        <f t="shared" si="28"/>
        <v>13</v>
      </c>
      <c r="AC60" s="88">
        <f t="shared" si="28"/>
        <v>0</v>
      </c>
      <c r="AD60" s="97">
        <f t="shared" si="28"/>
        <v>0</v>
      </c>
      <c r="AE60" s="122">
        <f t="shared" si="26"/>
        <v>30</v>
      </c>
      <c r="AF60" s="118">
        <f t="shared" si="27"/>
        <v>30</v>
      </c>
    </row>
    <row r="61" spans="1:32" ht="13.5" thickBot="1" x14ac:dyDescent="0.25">
      <c r="A61" s="60">
        <v>53</v>
      </c>
      <c r="B61" s="161" t="s">
        <v>108</v>
      </c>
      <c r="C61" s="31" t="s">
        <v>71</v>
      </c>
      <c r="D61" s="16"/>
      <c r="E61" s="15"/>
      <c r="F61" s="15"/>
      <c r="G61" s="15">
        <v>10.5</v>
      </c>
      <c r="H61" s="15">
        <v>13.5</v>
      </c>
      <c r="I61" s="15">
        <v>5</v>
      </c>
      <c r="J61" s="19"/>
      <c r="K61" s="109">
        <f t="shared" si="14"/>
        <v>29</v>
      </c>
      <c r="L61" s="113">
        <f t="shared" si="15"/>
        <v>29</v>
      </c>
      <c r="M61" s="110" t="str">
        <f t="shared" si="16"/>
        <v>NO</v>
      </c>
      <c r="N61" s="20">
        <v>2016</v>
      </c>
      <c r="O61" s="34" t="s">
        <v>16</v>
      </c>
      <c r="P61" s="40" t="s">
        <v>125</v>
      </c>
      <c r="R61" s="87">
        <f t="shared" si="17"/>
        <v>0</v>
      </c>
      <c r="S61" s="88">
        <f t="shared" si="18"/>
        <v>0</v>
      </c>
      <c r="T61" s="88">
        <f t="shared" si="19"/>
        <v>0</v>
      </c>
      <c r="U61" s="88">
        <f t="shared" si="20"/>
        <v>10.5</v>
      </c>
      <c r="V61" s="88">
        <f t="shared" si="21"/>
        <v>13.5</v>
      </c>
      <c r="W61" s="88">
        <f t="shared" si="22"/>
        <v>5</v>
      </c>
      <c r="X61" s="89">
        <f t="shared" si="23"/>
        <v>0</v>
      </c>
      <c r="Y61" s="120">
        <f t="shared" si="24"/>
        <v>3</v>
      </c>
      <c r="AA61" s="87">
        <f t="shared" si="28"/>
        <v>13.5</v>
      </c>
      <c r="AB61" s="88">
        <f t="shared" si="28"/>
        <v>10.5</v>
      </c>
      <c r="AC61" s="88">
        <f t="shared" si="28"/>
        <v>5</v>
      </c>
      <c r="AD61" s="97">
        <f t="shared" si="28"/>
        <v>0</v>
      </c>
      <c r="AE61" s="122">
        <f t="shared" si="26"/>
        <v>29</v>
      </c>
      <c r="AF61" s="118">
        <f t="shared" si="27"/>
        <v>29</v>
      </c>
    </row>
    <row r="62" spans="1:32" x14ac:dyDescent="0.2">
      <c r="A62" s="131">
        <v>54</v>
      </c>
      <c r="B62" s="29" t="s">
        <v>142</v>
      </c>
      <c r="C62" s="31" t="s">
        <v>71</v>
      </c>
      <c r="D62" s="16"/>
      <c r="E62" s="15"/>
      <c r="F62" s="15"/>
      <c r="G62" s="15"/>
      <c r="H62" s="15">
        <v>24</v>
      </c>
      <c r="I62" s="15">
        <v>5</v>
      </c>
      <c r="J62" s="19"/>
      <c r="K62" s="109">
        <f t="shared" si="14"/>
        <v>29</v>
      </c>
      <c r="L62" s="113">
        <f t="shared" si="15"/>
        <v>29</v>
      </c>
      <c r="M62" s="110" t="str">
        <f t="shared" si="16"/>
        <v>NO</v>
      </c>
      <c r="N62" s="20">
        <v>2014</v>
      </c>
      <c r="O62" s="46" t="s">
        <v>19</v>
      </c>
      <c r="P62" s="40" t="s">
        <v>235</v>
      </c>
      <c r="R62" s="87">
        <f t="shared" si="17"/>
        <v>0</v>
      </c>
      <c r="S62" s="88">
        <f t="shared" si="18"/>
        <v>0</v>
      </c>
      <c r="T62" s="88">
        <f t="shared" si="19"/>
        <v>0</v>
      </c>
      <c r="U62" s="88">
        <f t="shared" si="20"/>
        <v>0</v>
      </c>
      <c r="V62" s="88">
        <f t="shared" si="21"/>
        <v>24</v>
      </c>
      <c r="W62" s="88">
        <f t="shared" si="22"/>
        <v>5</v>
      </c>
      <c r="X62" s="89">
        <f t="shared" si="23"/>
        <v>0</v>
      </c>
      <c r="Y62" s="120">
        <f t="shared" si="24"/>
        <v>2</v>
      </c>
      <c r="AA62" s="87">
        <f t="shared" si="28"/>
        <v>24</v>
      </c>
      <c r="AB62" s="88">
        <f t="shared" si="28"/>
        <v>5</v>
      </c>
      <c r="AC62" s="88">
        <f t="shared" si="28"/>
        <v>0</v>
      </c>
      <c r="AD62" s="97">
        <f t="shared" si="28"/>
        <v>0</v>
      </c>
      <c r="AE62" s="122">
        <f t="shared" si="26"/>
        <v>29</v>
      </c>
      <c r="AF62" s="118">
        <f t="shared" si="27"/>
        <v>29</v>
      </c>
    </row>
    <row r="63" spans="1:32" ht="13.5" thickBot="1" x14ac:dyDescent="0.25">
      <c r="A63" s="60">
        <v>55</v>
      </c>
      <c r="B63" s="29" t="s">
        <v>146</v>
      </c>
      <c r="C63" s="31" t="s">
        <v>71</v>
      </c>
      <c r="D63" s="16"/>
      <c r="E63" s="15"/>
      <c r="F63" s="15"/>
      <c r="G63" s="15"/>
      <c r="H63" s="15">
        <v>18</v>
      </c>
      <c r="I63" s="15">
        <v>11</v>
      </c>
      <c r="J63" s="19"/>
      <c r="K63" s="109">
        <f t="shared" si="14"/>
        <v>29</v>
      </c>
      <c r="L63" s="113">
        <f t="shared" si="15"/>
        <v>29</v>
      </c>
      <c r="M63" s="110" t="str">
        <f t="shared" si="16"/>
        <v>NO</v>
      </c>
      <c r="N63" s="20">
        <v>2016</v>
      </c>
      <c r="O63" s="34" t="s">
        <v>16</v>
      </c>
      <c r="P63" s="40" t="s">
        <v>67</v>
      </c>
      <c r="R63" s="87">
        <f t="shared" si="17"/>
        <v>0</v>
      </c>
      <c r="S63" s="88">
        <f t="shared" si="18"/>
        <v>0</v>
      </c>
      <c r="T63" s="88">
        <f t="shared" si="19"/>
        <v>0</v>
      </c>
      <c r="U63" s="88">
        <f t="shared" si="20"/>
        <v>0</v>
      </c>
      <c r="V63" s="88">
        <f t="shared" si="21"/>
        <v>18</v>
      </c>
      <c r="W63" s="88">
        <f t="shared" si="22"/>
        <v>11</v>
      </c>
      <c r="X63" s="89">
        <f t="shared" si="23"/>
        <v>0</v>
      </c>
      <c r="Y63" s="120">
        <f t="shared" si="24"/>
        <v>2</v>
      </c>
      <c r="AA63" s="87">
        <f t="shared" si="28"/>
        <v>18</v>
      </c>
      <c r="AB63" s="88">
        <f t="shared" si="28"/>
        <v>11</v>
      </c>
      <c r="AC63" s="88">
        <f t="shared" si="28"/>
        <v>0</v>
      </c>
      <c r="AD63" s="97">
        <f t="shared" si="28"/>
        <v>0</v>
      </c>
      <c r="AE63" s="122">
        <f t="shared" si="26"/>
        <v>29</v>
      </c>
      <c r="AF63" s="118">
        <f t="shared" si="27"/>
        <v>29</v>
      </c>
    </row>
    <row r="64" spans="1:32" x14ac:dyDescent="0.2">
      <c r="A64" s="131">
        <v>56</v>
      </c>
      <c r="B64" s="30" t="s">
        <v>75</v>
      </c>
      <c r="C64" s="31" t="s">
        <v>72</v>
      </c>
      <c r="D64" s="16"/>
      <c r="E64" s="15"/>
      <c r="F64" s="15">
        <v>28</v>
      </c>
      <c r="G64" s="15"/>
      <c r="H64" s="15"/>
      <c r="I64" s="15"/>
      <c r="J64" s="19"/>
      <c r="K64" s="109">
        <f t="shared" si="14"/>
        <v>28</v>
      </c>
      <c r="L64" s="113">
        <f t="shared" si="15"/>
        <v>28</v>
      </c>
      <c r="M64" s="110" t="str">
        <f t="shared" si="16"/>
        <v>NO</v>
      </c>
      <c r="N64" s="20">
        <v>2013</v>
      </c>
      <c r="O64" s="17" t="s">
        <v>17</v>
      </c>
      <c r="P64" s="47" t="s">
        <v>20</v>
      </c>
      <c r="R64" s="87">
        <f t="shared" si="17"/>
        <v>0</v>
      </c>
      <c r="S64" s="88">
        <f t="shared" si="18"/>
        <v>0</v>
      </c>
      <c r="T64" s="88">
        <f t="shared" si="19"/>
        <v>28</v>
      </c>
      <c r="U64" s="88">
        <f t="shared" si="20"/>
        <v>0</v>
      </c>
      <c r="V64" s="88">
        <f t="shared" si="21"/>
        <v>0</v>
      </c>
      <c r="W64" s="88">
        <f t="shared" si="22"/>
        <v>0</v>
      </c>
      <c r="X64" s="89">
        <f t="shared" si="23"/>
        <v>0</v>
      </c>
      <c r="Y64" s="120">
        <f t="shared" si="24"/>
        <v>1</v>
      </c>
      <c r="AA64" s="87">
        <f t="shared" si="28"/>
        <v>28</v>
      </c>
      <c r="AB64" s="88">
        <f t="shared" si="28"/>
        <v>0</v>
      </c>
      <c r="AC64" s="88">
        <f t="shared" si="28"/>
        <v>0</v>
      </c>
      <c r="AD64" s="97">
        <f t="shared" si="28"/>
        <v>0</v>
      </c>
      <c r="AE64" s="122">
        <f t="shared" si="26"/>
        <v>28</v>
      </c>
      <c r="AF64" s="118">
        <f t="shared" si="27"/>
        <v>28</v>
      </c>
    </row>
    <row r="65" spans="1:32" ht="13.5" thickBot="1" x14ac:dyDescent="0.25">
      <c r="A65" s="60">
        <v>57</v>
      </c>
      <c r="B65" s="29" t="s">
        <v>97</v>
      </c>
      <c r="C65" s="31" t="s">
        <v>71</v>
      </c>
      <c r="D65" s="16"/>
      <c r="E65" s="15"/>
      <c r="F65" s="15"/>
      <c r="G65" s="15">
        <v>24</v>
      </c>
      <c r="H65" s="15">
        <v>3.5</v>
      </c>
      <c r="I65" s="15"/>
      <c r="J65" s="19"/>
      <c r="K65" s="109">
        <f t="shared" si="14"/>
        <v>27.5</v>
      </c>
      <c r="L65" s="113">
        <f t="shared" si="15"/>
        <v>27.5</v>
      </c>
      <c r="M65" s="110" t="str">
        <f t="shared" si="16"/>
        <v>NO</v>
      </c>
      <c r="N65" s="20">
        <v>2016</v>
      </c>
      <c r="O65" s="34" t="s">
        <v>16</v>
      </c>
      <c r="P65" s="64" t="s">
        <v>127</v>
      </c>
      <c r="R65" s="87">
        <f t="shared" si="17"/>
        <v>0</v>
      </c>
      <c r="S65" s="88">
        <f t="shared" si="18"/>
        <v>0</v>
      </c>
      <c r="T65" s="88">
        <f t="shared" si="19"/>
        <v>0</v>
      </c>
      <c r="U65" s="88">
        <f t="shared" si="20"/>
        <v>24</v>
      </c>
      <c r="V65" s="88">
        <f t="shared" si="21"/>
        <v>3.5</v>
      </c>
      <c r="W65" s="88">
        <f t="shared" si="22"/>
        <v>0</v>
      </c>
      <c r="X65" s="89">
        <f t="shared" si="23"/>
        <v>0</v>
      </c>
      <c r="Y65" s="120">
        <f t="shared" si="24"/>
        <v>2</v>
      </c>
      <c r="AA65" s="87">
        <f t="shared" si="28"/>
        <v>24</v>
      </c>
      <c r="AB65" s="88">
        <f t="shared" si="28"/>
        <v>3.5</v>
      </c>
      <c r="AC65" s="88">
        <f t="shared" si="28"/>
        <v>0</v>
      </c>
      <c r="AD65" s="97">
        <f t="shared" si="28"/>
        <v>0</v>
      </c>
      <c r="AE65" s="122">
        <f t="shared" si="26"/>
        <v>27.5</v>
      </c>
      <c r="AF65" s="118">
        <f t="shared" si="27"/>
        <v>27.5</v>
      </c>
    </row>
    <row r="66" spans="1:32" x14ac:dyDescent="0.2">
      <c r="A66" s="131">
        <v>58</v>
      </c>
      <c r="B66" s="29" t="s">
        <v>141</v>
      </c>
      <c r="C66" s="18" t="s">
        <v>190</v>
      </c>
      <c r="D66" s="16"/>
      <c r="E66" s="15"/>
      <c r="F66" s="15"/>
      <c r="G66" s="15"/>
      <c r="H66" s="15">
        <v>26.5</v>
      </c>
      <c r="I66" s="15"/>
      <c r="J66" s="19"/>
      <c r="K66" s="109">
        <f t="shared" si="14"/>
        <v>26.5</v>
      </c>
      <c r="L66" s="113">
        <f t="shared" si="15"/>
        <v>26.5</v>
      </c>
      <c r="M66" s="110" t="str">
        <f t="shared" si="16"/>
        <v>NO</v>
      </c>
      <c r="N66" s="20">
        <v>2017</v>
      </c>
      <c r="O66" s="34" t="s">
        <v>16</v>
      </c>
      <c r="P66" s="64" t="s">
        <v>67</v>
      </c>
      <c r="R66" s="87">
        <f t="shared" si="17"/>
        <v>0</v>
      </c>
      <c r="S66" s="88">
        <f t="shared" si="18"/>
        <v>0</v>
      </c>
      <c r="T66" s="88">
        <f t="shared" si="19"/>
        <v>0</v>
      </c>
      <c r="U66" s="88">
        <f t="shared" si="20"/>
        <v>0</v>
      </c>
      <c r="V66" s="88">
        <f t="shared" si="21"/>
        <v>26.5</v>
      </c>
      <c r="W66" s="88">
        <f t="shared" si="22"/>
        <v>0</v>
      </c>
      <c r="X66" s="89">
        <f t="shared" si="23"/>
        <v>0</v>
      </c>
      <c r="Y66" s="120">
        <f t="shared" si="24"/>
        <v>1</v>
      </c>
      <c r="AA66" s="87">
        <f t="shared" si="28"/>
        <v>26.5</v>
      </c>
      <c r="AB66" s="88">
        <f t="shared" si="28"/>
        <v>0</v>
      </c>
      <c r="AC66" s="88">
        <f t="shared" si="28"/>
        <v>0</v>
      </c>
      <c r="AD66" s="97">
        <f t="shared" si="28"/>
        <v>0</v>
      </c>
      <c r="AE66" s="122">
        <f t="shared" si="26"/>
        <v>26.5</v>
      </c>
      <c r="AF66" s="118">
        <f t="shared" si="27"/>
        <v>26.5</v>
      </c>
    </row>
    <row r="67" spans="1:32" ht="13.5" thickBot="1" x14ac:dyDescent="0.25">
      <c r="A67" s="60">
        <v>59</v>
      </c>
      <c r="B67" s="140" t="s">
        <v>197</v>
      </c>
      <c r="C67" s="31" t="s">
        <v>71</v>
      </c>
      <c r="D67" s="16"/>
      <c r="E67" s="15"/>
      <c r="F67" s="15"/>
      <c r="G67" s="15"/>
      <c r="H67" s="15"/>
      <c r="I67" s="15">
        <v>18</v>
      </c>
      <c r="J67" s="19">
        <v>8.5</v>
      </c>
      <c r="K67" s="109">
        <f t="shared" si="14"/>
        <v>26.5</v>
      </c>
      <c r="L67" s="113">
        <f t="shared" si="15"/>
        <v>26.5</v>
      </c>
      <c r="M67" s="110" t="str">
        <f t="shared" si="16"/>
        <v>NO</v>
      </c>
      <c r="N67" s="20">
        <v>2017</v>
      </c>
      <c r="O67" s="34" t="s">
        <v>16</v>
      </c>
      <c r="P67" s="40"/>
      <c r="R67" s="87">
        <f t="shared" si="17"/>
        <v>0</v>
      </c>
      <c r="S67" s="88">
        <f t="shared" si="18"/>
        <v>0</v>
      </c>
      <c r="T67" s="88">
        <f t="shared" si="19"/>
        <v>0</v>
      </c>
      <c r="U67" s="88">
        <f t="shared" si="20"/>
        <v>0</v>
      </c>
      <c r="V67" s="88">
        <f t="shared" si="21"/>
        <v>0</v>
      </c>
      <c r="W67" s="88">
        <f t="shared" si="22"/>
        <v>18</v>
      </c>
      <c r="X67" s="89">
        <f t="shared" si="23"/>
        <v>8.5</v>
      </c>
      <c r="Y67" s="120">
        <f t="shared" si="24"/>
        <v>2</v>
      </c>
      <c r="AA67" s="87">
        <f t="shared" si="28"/>
        <v>18</v>
      </c>
      <c r="AB67" s="88">
        <f t="shared" si="28"/>
        <v>8.5</v>
      </c>
      <c r="AC67" s="88">
        <f t="shared" si="28"/>
        <v>0</v>
      </c>
      <c r="AD67" s="97">
        <f t="shared" si="28"/>
        <v>0</v>
      </c>
      <c r="AE67" s="122">
        <f t="shared" si="26"/>
        <v>26.5</v>
      </c>
      <c r="AF67" s="118">
        <f t="shared" si="27"/>
        <v>26.5</v>
      </c>
    </row>
    <row r="68" spans="1:32" x14ac:dyDescent="0.2">
      <c r="A68" s="131">
        <v>60</v>
      </c>
      <c r="B68" s="29" t="s">
        <v>96</v>
      </c>
      <c r="C68" s="31" t="s">
        <v>71</v>
      </c>
      <c r="D68" s="16"/>
      <c r="E68" s="15"/>
      <c r="F68" s="15"/>
      <c r="G68" s="15">
        <v>26</v>
      </c>
      <c r="H68" s="15"/>
      <c r="I68" s="15"/>
      <c r="J68" s="19"/>
      <c r="K68" s="109">
        <f t="shared" ref="K68:K99" si="29">SUM(D68:J68)</f>
        <v>26</v>
      </c>
      <c r="L68" s="113">
        <f t="shared" ref="L68:L99" si="30">AE68</f>
        <v>26</v>
      </c>
      <c r="M68" s="110" t="str">
        <f t="shared" ref="M68:M99" si="31">IF(COUNTA(D68:J68)&gt;=4,"SI","NO")</f>
        <v>NO</v>
      </c>
      <c r="N68" s="20">
        <v>2016</v>
      </c>
      <c r="O68" s="34" t="s">
        <v>16</v>
      </c>
      <c r="P68" s="40" t="s">
        <v>67</v>
      </c>
      <c r="R68" s="87">
        <f t="shared" ref="R68:R99" si="32">D68</f>
        <v>0</v>
      </c>
      <c r="S68" s="88">
        <f t="shared" ref="S68:S99" si="33">E68</f>
        <v>0</v>
      </c>
      <c r="T68" s="88">
        <f t="shared" ref="T68:T99" si="34">F68</f>
        <v>0</v>
      </c>
      <c r="U68" s="88">
        <f t="shared" ref="U68:U99" si="35">G68</f>
        <v>26</v>
      </c>
      <c r="V68" s="88">
        <f t="shared" ref="V68:V99" si="36">H68</f>
        <v>0</v>
      </c>
      <c r="W68" s="88">
        <f t="shared" ref="W68:W99" si="37">I68</f>
        <v>0</v>
      </c>
      <c r="X68" s="89">
        <f t="shared" ref="X68:X99" si="38">J68</f>
        <v>0</v>
      </c>
      <c r="Y68" s="120">
        <f t="shared" ref="Y68:Y99" si="39">COUNTA(D68:J68)</f>
        <v>1</v>
      </c>
      <c r="AA68" s="87">
        <f t="shared" si="28"/>
        <v>26</v>
      </c>
      <c r="AB68" s="88">
        <f t="shared" si="28"/>
        <v>0</v>
      </c>
      <c r="AC68" s="88">
        <f t="shared" si="28"/>
        <v>0</v>
      </c>
      <c r="AD68" s="97">
        <f t="shared" si="28"/>
        <v>0</v>
      </c>
      <c r="AE68" s="122">
        <f t="shared" ref="AE68:AE99" si="40">SUM(AA68:AD68)</f>
        <v>26</v>
      </c>
      <c r="AF68" s="118">
        <f t="shared" ref="AF68:AF99" si="41">(Y68&gt;=4)*1000+AE68</f>
        <v>26</v>
      </c>
    </row>
    <row r="69" spans="1:32" ht="13.5" thickBot="1" x14ac:dyDescent="0.25">
      <c r="A69" s="60">
        <v>61</v>
      </c>
      <c r="B69" s="140" t="s">
        <v>192</v>
      </c>
      <c r="C69" s="31" t="s">
        <v>72</v>
      </c>
      <c r="D69" s="16"/>
      <c r="E69" s="15"/>
      <c r="F69" s="15"/>
      <c r="G69" s="15"/>
      <c r="H69" s="15"/>
      <c r="I69" s="15">
        <v>26</v>
      </c>
      <c r="J69" s="19"/>
      <c r="K69" s="109">
        <f t="shared" si="29"/>
        <v>26</v>
      </c>
      <c r="L69" s="113">
        <f t="shared" si="30"/>
        <v>26</v>
      </c>
      <c r="M69" s="110" t="str">
        <f t="shared" si="31"/>
        <v>NO</v>
      </c>
      <c r="N69" s="20">
        <v>2014</v>
      </c>
      <c r="O69" s="46" t="s">
        <v>19</v>
      </c>
      <c r="P69" s="64"/>
      <c r="R69" s="87">
        <f t="shared" si="32"/>
        <v>0</v>
      </c>
      <c r="S69" s="88">
        <f t="shared" si="33"/>
        <v>0</v>
      </c>
      <c r="T69" s="88">
        <f t="shared" si="34"/>
        <v>0</v>
      </c>
      <c r="U69" s="88">
        <f t="shared" si="35"/>
        <v>0</v>
      </c>
      <c r="V69" s="88">
        <f t="shared" si="36"/>
        <v>0</v>
      </c>
      <c r="W69" s="88">
        <f t="shared" si="37"/>
        <v>26</v>
      </c>
      <c r="X69" s="89">
        <f t="shared" si="38"/>
        <v>0</v>
      </c>
      <c r="Y69" s="120">
        <f t="shared" si="39"/>
        <v>1</v>
      </c>
      <c r="AA69" s="87">
        <f t="shared" si="28"/>
        <v>26</v>
      </c>
      <c r="AB69" s="88">
        <f t="shared" si="28"/>
        <v>0</v>
      </c>
      <c r="AC69" s="88">
        <f t="shared" si="28"/>
        <v>0</v>
      </c>
      <c r="AD69" s="97">
        <f t="shared" si="28"/>
        <v>0</v>
      </c>
      <c r="AE69" s="122">
        <f t="shared" si="40"/>
        <v>26</v>
      </c>
      <c r="AF69" s="118">
        <f t="shared" si="41"/>
        <v>26</v>
      </c>
    </row>
    <row r="70" spans="1:32" x14ac:dyDescent="0.2">
      <c r="A70" s="131">
        <v>62</v>
      </c>
      <c r="B70" s="140" t="s">
        <v>193</v>
      </c>
      <c r="C70" s="31" t="s">
        <v>71</v>
      </c>
      <c r="D70" s="16"/>
      <c r="E70" s="15"/>
      <c r="F70" s="15"/>
      <c r="G70" s="15"/>
      <c r="H70" s="15"/>
      <c r="I70" s="15">
        <v>26</v>
      </c>
      <c r="J70" s="19"/>
      <c r="K70" s="109">
        <f t="shared" si="29"/>
        <v>26</v>
      </c>
      <c r="L70" s="113">
        <f t="shared" si="30"/>
        <v>26</v>
      </c>
      <c r="M70" s="110" t="str">
        <f t="shared" si="31"/>
        <v>NO</v>
      </c>
      <c r="N70" s="20">
        <v>2016</v>
      </c>
      <c r="O70" s="34" t="s">
        <v>16</v>
      </c>
      <c r="P70" s="40" t="s">
        <v>229</v>
      </c>
      <c r="R70" s="87">
        <f t="shared" si="32"/>
        <v>0</v>
      </c>
      <c r="S70" s="88">
        <f t="shared" si="33"/>
        <v>0</v>
      </c>
      <c r="T70" s="88">
        <f t="shared" si="34"/>
        <v>0</v>
      </c>
      <c r="U70" s="88">
        <f t="shared" si="35"/>
        <v>0</v>
      </c>
      <c r="V70" s="88">
        <f t="shared" si="36"/>
        <v>0</v>
      </c>
      <c r="W70" s="88">
        <f t="shared" si="37"/>
        <v>26</v>
      </c>
      <c r="X70" s="89">
        <f t="shared" si="38"/>
        <v>0</v>
      </c>
      <c r="Y70" s="120">
        <f t="shared" si="39"/>
        <v>1</v>
      </c>
      <c r="AA70" s="87">
        <f t="shared" si="28"/>
        <v>26</v>
      </c>
      <c r="AB70" s="88">
        <f t="shared" si="28"/>
        <v>0</v>
      </c>
      <c r="AC70" s="88">
        <f t="shared" si="28"/>
        <v>0</v>
      </c>
      <c r="AD70" s="97">
        <f t="shared" si="28"/>
        <v>0</v>
      </c>
      <c r="AE70" s="122">
        <f t="shared" si="40"/>
        <v>26</v>
      </c>
      <c r="AF70" s="118">
        <f t="shared" si="41"/>
        <v>26</v>
      </c>
    </row>
    <row r="71" spans="1:32" ht="13.5" thickBot="1" x14ac:dyDescent="0.25">
      <c r="A71" s="60">
        <v>63</v>
      </c>
      <c r="B71" s="29" t="s">
        <v>245</v>
      </c>
      <c r="C71" s="31" t="s">
        <v>72</v>
      </c>
      <c r="D71" s="16"/>
      <c r="E71" s="15"/>
      <c r="F71" s="15"/>
      <c r="G71" s="15"/>
      <c r="H71" s="15"/>
      <c r="I71" s="15"/>
      <c r="J71" s="19">
        <v>26</v>
      </c>
      <c r="K71" s="109">
        <f t="shared" si="29"/>
        <v>26</v>
      </c>
      <c r="L71" s="113">
        <f t="shared" si="30"/>
        <v>26</v>
      </c>
      <c r="M71" s="110" t="str">
        <f t="shared" si="31"/>
        <v>NO</v>
      </c>
      <c r="N71" s="20">
        <v>2015</v>
      </c>
      <c r="O71" s="46" t="s">
        <v>19</v>
      </c>
      <c r="P71" s="40"/>
      <c r="R71" s="87">
        <f t="shared" si="32"/>
        <v>0</v>
      </c>
      <c r="S71" s="88">
        <f t="shared" si="33"/>
        <v>0</v>
      </c>
      <c r="T71" s="88">
        <f t="shared" si="34"/>
        <v>0</v>
      </c>
      <c r="U71" s="88">
        <f t="shared" si="35"/>
        <v>0</v>
      </c>
      <c r="V71" s="88">
        <f t="shared" si="36"/>
        <v>0</v>
      </c>
      <c r="W71" s="88">
        <f t="shared" si="37"/>
        <v>0</v>
      </c>
      <c r="X71" s="89">
        <f t="shared" si="38"/>
        <v>26</v>
      </c>
      <c r="Y71" s="120">
        <f t="shared" si="39"/>
        <v>1</v>
      </c>
      <c r="AA71" s="87">
        <f t="shared" si="28"/>
        <v>26</v>
      </c>
      <c r="AB71" s="88">
        <f t="shared" si="28"/>
        <v>0</v>
      </c>
      <c r="AC71" s="88">
        <f t="shared" si="28"/>
        <v>0</v>
      </c>
      <c r="AD71" s="97">
        <f t="shared" si="28"/>
        <v>0</v>
      </c>
      <c r="AE71" s="122">
        <f t="shared" si="40"/>
        <v>26</v>
      </c>
      <c r="AF71" s="118">
        <f t="shared" si="41"/>
        <v>26</v>
      </c>
    </row>
    <row r="72" spans="1:32" x14ac:dyDescent="0.2">
      <c r="A72" s="131">
        <v>64</v>
      </c>
      <c r="B72" s="29" t="s">
        <v>58</v>
      </c>
      <c r="C72" s="31" t="s">
        <v>71</v>
      </c>
      <c r="D72" s="16"/>
      <c r="E72" s="15">
        <v>25</v>
      </c>
      <c r="F72" s="15"/>
      <c r="G72" s="15"/>
      <c r="H72" s="15"/>
      <c r="I72" s="15"/>
      <c r="J72" s="19"/>
      <c r="K72" s="109">
        <f t="shared" si="29"/>
        <v>25</v>
      </c>
      <c r="L72" s="113">
        <f t="shared" si="30"/>
        <v>25</v>
      </c>
      <c r="M72" s="110" t="str">
        <f t="shared" si="31"/>
        <v>NO</v>
      </c>
      <c r="N72" s="20">
        <v>2012</v>
      </c>
      <c r="O72" s="17" t="s">
        <v>17</v>
      </c>
      <c r="P72" s="47" t="s">
        <v>63</v>
      </c>
      <c r="R72" s="87">
        <f t="shared" si="32"/>
        <v>0</v>
      </c>
      <c r="S72" s="88">
        <f t="shared" si="33"/>
        <v>25</v>
      </c>
      <c r="T72" s="88">
        <f t="shared" si="34"/>
        <v>0</v>
      </c>
      <c r="U72" s="88">
        <f t="shared" si="35"/>
        <v>0</v>
      </c>
      <c r="V72" s="88">
        <f t="shared" si="36"/>
        <v>0</v>
      </c>
      <c r="W72" s="88">
        <f t="shared" si="37"/>
        <v>0</v>
      </c>
      <c r="X72" s="89">
        <f t="shared" si="38"/>
        <v>0</v>
      </c>
      <c r="Y72" s="120">
        <f t="shared" si="39"/>
        <v>1</v>
      </c>
      <c r="AA72" s="87">
        <f t="shared" si="28"/>
        <v>25</v>
      </c>
      <c r="AB72" s="88">
        <f t="shared" si="28"/>
        <v>0</v>
      </c>
      <c r="AC72" s="88">
        <f t="shared" si="28"/>
        <v>0</v>
      </c>
      <c r="AD72" s="97">
        <f t="shared" si="28"/>
        <v>0</v>
      </c>
      <c r="AE72" s="122">
        <f t="shared" si="40"/>
        <v>25</v>
      </c>
      <c r="AF72" s="118">
        <f t="shared" si="41"/>
        <v>25</v>
      </c>
    </row>
    <row r="73" spans="1:32" ht="13.5" thickBot="1" x14ac:dyDescent="0.25">
      <c r="A73" s="60">
        <v>65</v>
      </c>
      <c r="B73" s="160" t="s">
        <v>152</v>
      </c>
      <c r="C73" s="31" t="s">
        <v>72</v>
      </c>
      <c r="D73" s="16"/>
      <c r="E73" s="15"/>
      <c r="F73" s="15"/>
      <c r="G73" s="15"/>
      <c r="H73" s="15">
        <v>9</v>
      </c>
      <c r="I73" s="15">
        <v>5</v>
      </c>
      <c r="J73" s="19">
        <v>11</v>
      </c>
      <c r="K73" s="109">
        <f t="shared" si="29"/>
        <v>25</v>
      </c>
      <c r="L73" s="113">
        <f t="shared" si="30"/>
        <v>25</v>
      </c>
      <c r="M73" s="110" t="str">
        <f t="shared" si="31"/>
        <v>NO</v>
      </c>
      <c r="N73" s="20">
        <v>2017</v>
      </c>
      <c r="O73" s="34" t="s">
        <v>16</v>
      </c>
      <c r="P73" s="40" t="s">
        <v>134</v>
      </c>
      <c r="R73" s="87">
        <f t="shared" si="32"/>
        <v>0</v>
      </c>
      <c r="S73" s="88">
        <f t="shared" si="33"/>
        <v>0</v>
      </c>
      <c r="T73" s="88">
        <f t="shared" si="34"/>
        <v>0</v>
      </c>
      <c r="U73" s="88">
        <f t="shared" si="35"/>
        <v>0</v>
      </c>
      <c r="V73" s="88">
        <f t="shared" si="36"/>
        <v>9</v>
      </c>
      <c r="W73" s="88">
        <f t="shared" si="37"/>
        <v>5</v>
      </c>
      <c r="X73" s="89">
        <f t="shared" si="38"/>
        <v>11</v>
      </c>
      <c r="Y73" s="120">
        <f t="shared" si="39"/>
        <v>3</v>
      </c>
      <c r="AA73" s="87">
        <f t="shared" si="28"/>
        <v>11</v>
      </c>
      <c r="AB73" s="88">
        <f t="shared" si="28"/>
        <v>9</v>
      </c>
      <c r="AC73" s="88">
        <f t="shared" si="28"/>
        <v>5</v>
      </c>
      <c r="AD73" s="97">
        <f t="shared" si="28"/>
        <v>0</v>
      </c>
      <c r="AE73" s="122">
        <f t="shared" si="40"/>
        <v>25</v>
      </c>
      <c r="AF73" s="118">
        <f t="shared" si="41"/>
        <v>25</v>
      </c>
    </row>
    <row r="74" spans="1:32" x14ac:dyDescent="0.2">
      <c r="A74" s="131">
        <v>66</v>
      </c>
      <c r="B74" s="140" t="s">
        <v>194</v>
      </c>
      <c r="C74" s="31" t="s">
        <v>71</v>
      </c>
      <c r="D74" s="16"/>
      <c r="E74" s="15"/>
      <c r="F74" s="15"/>
      <c r="G74" s="15"/>
      <c r="H74" s="15"/>
      <c r="I74" s="15">
        <v>24</v>
      </c>
      <c r="J74" s="19"/>
      <c r="K74" s="109">
        <f t="shared" si="29"/>
        <v>24</v>
      </c>
      <c r="L74" s="113">
        <f t="shared" si="30"/>
        <v>24</v>
      </c>
      <c r="M74" s="110" t="str">
        <f t="shared" si="31"/>
        <v>NO</v>
      </c>
      <c r="N74" s="20">
        <v>2016</v>
      </c>
      <c r="O74" s="34" t="s">
        <v>16</v>
      </c>
      <c r="P74" s="40" t="s">
        <v>181</v>
      </c>
      <c r="R74" s="87">
        <f t="shared" si="32"/>
        <v>0</v>
      </c>
      <c r="S74" s="88">
        <f t="shared" si="33"/>
        <v>0</v>
      </c>
      <c r="T74" s="88">
        <f t="shared" si="34"/>
        <v>0</v>
      </c>
      <c r="U74" s="88">
        <f t="shared" si="35"/>
        <v>0</v>
      </c>
      <c r="V74" s="88">
        <f t="shared" si="36"/>
        <v>0</v>
      </c>
      <c r="W74" s="88">
        <f t="shared" si="37"/>
        <v>24</v>
      </c>
      <c r="X74" s="89">
        <f t="shared" si="38"/>
        <v>0</v>
      </c>
      <c r="Y74" s="120">
        <f t="shared" si="39"/>
        <v>1</v>
      </c>
      <c r="AA74" s="87">
        <f t="shared" si="28"/>
        <v>24</v>
      </c>
      <c r="AB74" s="88">
        <f t="shared" si="28"/>
        <v>0</v>
      </c>
      <c r="AC74" s="88">
        <f t="shared" si="28"/>
        <v>0</v>
      </c>
      <c r="AD74" s="97">
        <f t="shared" si="28"/>
        <v>0</v>
      </c>
      <c r="AE74" s="122">
        <f t="shared" si="40"/>
        <v>24</v>
      </c>
      <c r="AF74" s="118">
        <f t="shared" si="41"/>
        <v>24</v>
      </c>
    </row>
    <row r="75" spans="1:32" ht="13.5" thickBot="1" x14ac:dyDescent="0.25">
      <c r="A75" s="60">
        <v>67</v>
      </c>
      <c r="B75" s="140" t="s">
        <v>195</v>
      </c>
      <c r="C75" s="31" t="s">
        <v>71</v>
      </c>
      <c r="D75" s="16"/>
      <c r="E75" s="15"/>
      <c r="F75" s="15"/>
      <c r="G75" s="15"/>
      <c r="H75" s="15"/>
      <c r="I75" s="15">
        <v>24</v>
      </c>
      <c r="J75" s="19"/>
      <c r="K75" s="109">
        <f t="shared" si="29"/>
        <v>24</v>
      </c>
      <c r="L75" s="113">
        <f t="shared" si="30"/>
        <v>24</v>
      </c>
      <c r="M75" s="110" t="str">
        <f t="shared" si="31"/>
        <v>NO</v>
      </c>
      <c r="N75" s="20">
        <v>2015</v>
      </c>
      <c r="O75" s="46" t="s">
        <v>19</v>
      </c>
      <c r="P75" s="64" t="s">
        <v>230</v>
      </c>
      <c r="R75" s="87">
        <f t="shared" si="32"/>
        <v>0</v>
      </c>
      <c r="S75" s="88">
        <f t="shared" si="33"/>
        <v>0</v>
      </c>
      <c r="T75" s="88">
        <f t="shared" si="34"/>
        <v>0</v>
      </c>
      <c r="U75" s="88">
        <f t="shared" si="35"/>
        <v>0</v>
      </c>
      <c r="V75" s="88">
        <f t="shared" si="36"/>
        <v>0</v>
      </c>
      <c r="W75" s="88">
        <f t="shared" si="37"/>
        <v>24</v>
      </c>
      <c r="X75" s="89">
        <f t="shared" si="38"/>
        <v>0</v>
      </c>
      <c r="Y75" s="120">
        <f t="shared" si="39"/>
        <v>1</v>
      </c>
      <c r="AA75" s="87">
        <f t="shared" si="28"/>
        <v>24</v>
      </c>
      <c r="AB75" s="88">
        <f t="shared" si="28"/>
        <v>0</v>
      </c>
      <c r="AC75" s="88">
        <f t="shared" si="28"/>
        <v>0</v>
      </c>
      <c r="AD75" s="97">
        <f t="shared" si="28"/>
        <v>0</v>
      </c>
      <c r="AE75" s="122">
        <f t="shared" si="40"/>
        <v>24</v>
      </c>
      <c r="AF75" s="118">
        <f t="shared" si="41"/>
        <v>24</v>
      </c>
    </row>
    <row r="76" spans="1:32" x14ac:dyDescent="0.2">
      <c r="A76" s="131">
        <v>68</v>
      </c>
      <c r="B76" s="161" t="s">
        <v>165</v>
      </c>
      <c r="C76" s="31" t="s">
        <v>71</v>
      </c>
      <c r="D76" s="16"/>
      <c r="E76" s="15"/>
      <c r="F76" s="15"/>
      <c r="G76" s="15"/>
      <c r="H76" s="15">
        <v>4</v>
      </c>
      <c r="I76" s="15">
        <v>9</v>
      </c>
      <c r="J76" s="19">
        <v>11</v>
      </c>
      <c r="K76" s="109">
        <f t="shared" si="29"/>
        <v>24</v>
      </c>
      <c r="L76" s="113">
        <f t="shared" si="30"/>
        <v>24</v>
      </c>
      <c r="M76" s="110" t="str">
        <f t="shared" si="31"/>
        <v>NO</v>
      </c>
      <c r="N76" s="20">
        <v>2016</v>
      </c>
      <c r="O76" s="34" t="s">
        <v>16</v>
      </c>
      <c r="P76" s="64" t="s">
        <v>20</v>
      </c>
      <c r="R76" s="87">
        <f t="shared" si="32"/>
        <v>0</v>
      </c>
      <c r="S76" s="88">
        <f t="shared" si="33"/>
        <v>0</v>
      </c>
      <c r="T76" s="88">
        <f t="shared" si="34"/>
        <v>0</v>
      </c>
      <c r="U76" s="88">
        <f t="shared" si="35"/>
        <v>0</v>
      </c>
      <c r="V76" s="88">
        <f t="shared" si="36"/>
        <v>4</v>
      </c>
      <c r="W76" s="88">
        <f t="shared" si="37"/>
        <v>9</v>
      </c>
      <c r="X76" s="89">
        <f t="shared" si="38"/>
        <v>11</v>
      </c>
      <c r="Y76" s="120">
        <f t="shared" si="39"/>
        <v>3</v>
      </c>
      <c r="AA76" s="87">
        <f t="shared" ref="AA76:AD95" si="42">LARGE($R76:$X76,AA$7)</f>
        <v>11</v>
      </c>
      <c r="AB76" s="88">
        <f t="shared" si="42"/>
        <v>9</v>
      </c>
      <c r="AC76" s="88">
        <f t="shared" si="42"/>
        <v>4</v>
      </c>
      <c r="AD76" s="97">
        <f t="shared" si="42"/>
        <v>0</v>
      </c>
      <c r="AE76" s="122">
        <f t="shared" si="40"/>
        <v>24</v>
      </c>
      <c r="AF76" s="118">
        <f t="shared" si="41"/>
        <v>24</v>
      </c>
    </row>
    <row r="77" spans="1:32" ht="13.5" thickBot="1" x14ac:dyDescent="0.25">
      <c r="A77" s="60">
        <v>69</v>
      </c>
      <c r="B77" s="29" t="s">
        <v>79</v>
      </c>
      <c r="C77" s="31"/>
      <c r="D77" s="16"/>
      <c r="E77" s="15"/>
      <c r="F77" s="15">
        <v>23.5</v>
      </c>
      <c r="G77" s="15"/>
      <c r="H77" s="15"/>
      <c r="I77" s="15"/>
      <c r="J77" s="19"/>
      <c r="K77" s="109">
        <f t="shared" si="29"/>
        <v>23.5</v>
      </c>
      <c r="L77" s="113">
        <f t="shared" si="30"/>
        <v>23.5</v>
      </c>
      <c r="M77" s="110" t="str">
        <f t="shared" si="31"/>
        <v>NO</v>
      </c>
      <c r="N77" s="20">
        <v>2016</v>
      </c>
      <c r="O77" s="34" t="s">
        <v>16</v>
      </c>
      <c r="P77" s="40"/>
      <c r="R77" s="87">
        <f t="shared" si="32"/>
        <v>0</v>
      </c>
      <c r="S77" s="88">
        <f t="shared" si="33"/>
        <v>0</v>
      </c>
      <c r="T77" s="88">
        <f t="shared" si="34"/>
        <v>23.5</v>
      </c>
      <c r="U77" s="88">
        <f t="shared" si="35"/>
        <v>0</v>
      </c>
      <c r="V77" s="88">
        <f t="shared" si="36"/>
        <v>0</v>
      </c>
      <c r="W77" s="88">
        <f t="shared" si="37"/>
        <v>0</v>
      </c>
      <c r="X77" s="89">
        <f t="shared" si="38"/>
        <v>0</v>
      </c>
      <c r="Y77" s="120">
        <f t="shared" si="39"/>
        <v>1</v>
      </c>
      <c r="AA77" s="87">
        <f t="shared" si="42"/>
        <v>23.5</v>
      </c>
      <c r="AB77" s="88">
        <f t="shared" si="42"/>
        <v>0</v>
      </c>
      <c r="AC77" s="88">
        <f t="shared" si="42"/>
        <v>0</v>
      </c>
      <c r="AD77" s="97">
        <f t="shared" si="42"/>
        <v>0</v>
      </c>
      <c r="AE77" s="122">
        <f t="shared" si="40"/>
        <v>23.5</v>
      </c>
      <c r="AF77" s="118">
        <f t="shared" si="41"/>
        <v>23.5</v>
      </c>
    </row>
    <row r="78" spans="1:32" x14ac:dyDescent="0.2">
      <c r="A78" s="131">
        <v>70</v>
      </c>
      <c r="B78" s="29" t="s">
        <v>54</v>
      </c>
      <c r="C78" s="31" t="s">
        <v>72</v>
      </c>
      <c r="D78" s="16"/>
      <c r="E78" s="15">
        <v>22.5</v>
      </c>
      <c r="F78" s="15"/>
      <c r="G78" s="15"/>
      <c r="H78" s="15"/>
      <c r="I78" s="15"/>
      <c r="J78" s="19"/>
      <c r="K78" s="109">
        <f t="shared" si="29"/>
        <v>22.5</v>
      </c>
      <c r="L78" s="113">
        <f t="shared" si="30"/>
        <v>22.5</v>
      </c>
      <c r="M78" s="110" t="str">
        <f t="shared" si="31"/>
        <v>NO</v>
      </c>
      <c r="N78" s="20">
        <v>2012</v>
      </c>
      <c r="O78" s="17" t="s">
        <v>17</v>
      </c>
      <c r="P78" s="47" t="s">
        <v>181</v>
      </c>
      <c r="R78" s="87">
        <f t="shared" si="32"/>
        <v>0</v>
      </c>
      <c r="S78" s="88">
        <f t="shared" si="33"/>
        <v>22.5</v>
      </c>
      <c r="T78" s="88">
        <f t="shared" si="34"/>
        <v>0</v>
      </c>
      <c r="U78" s="88">
        <f t="shared" si="35"/>
        <v>0</v>
      </c>
      <c r="V78" s="88">
        <f t="shared" si="36"/>
        <v>0</v>
      </c>
      <c r="W78" s="88">
        <f t="shared" si="37"/>
        <v>0</v>
      </c>
      <c r="X78" s="89">
        <f t="shared" si="38"/>
        <v>0</v>
      </c>
      <c r="Y78" s="120">
        <f t="shared" si="39"/>
        <v>1</v>
      </c>
      <c r="AA78" s="87">
        <f t="shared" si="42"/>
        <v>22.5</v>
      </c>
      <c r="AB78" s="88">
        <f t="shared" si="42"/>
        <v>0</v>
      </c>
      <c r="AC78" s="88">
        <f t="shared" si="42"/>
        <v>0</v>
      </c>
      <c r="AD78" s="97">
        <f t="shared" si="42"/>
        <v>0</v>
      </c>
      <c r="AE78" s="122">
        <f t="shared" si="40"/>
        <v>22.5</v>
      </c>
      <c r="AF78" s="118">
        <f t="shared" si="41"/>
        <v>22.5</v>
      </c>
    </row>
    <row r="79" spans="1:32" ht="13.5" thickBot="1" x14ac:dyDescent="0.25">
      <c r="A79" s="60">
        <v>71</v>
      </c>
      <c r="B79" s="29" t="s">
        <v>57</v>
      </c>
      <c r="C79" s="31" t="s">
        <v>72</v>
      </c>
      <c r="D79" s="16"/>
      <c r="E79" s="15">
        <v>22</v>
      </c>
      <c r="F79" s="15"/>
      <c r="G79" s="15"/>
      <c r="H79" s="15"/>
      <c r="I79" s="15"/>
      <c r="J79" s="19"/>
      <c r="K79" s="109">
        <f t="shared" si="29"/>
        <v>22</v>
      </c>
      <c r="L79" s="113">
        <f t="shared" si="30"/>
        <v>22</v>
      </c>
      <c r="M79" s="110" t="str">
        <f t="shared" si="31"/>
        <v>NO</v>
      </c>
      <c r="N79" s="20">
        <v>2014</v>
      </c>
      <c r="O79" s="46" t="s">
        <v>19</v>
      </c>
      <c r="P79" s="63" t="s">
        <v>64</v>
      </c>
      <c r="R79" s="87">
        <f t="shared" si="32"/>
        <v>0</v>
      </c>
      <c r="S79" s="88">
        <f t="shared" si="33"/>
        <v>22</v>
      </c>
      <c r="T79" s="88">
        <f t="shared" si="34"/>
        <v>0</v>
      </c>
      <c r="U79" s="88">
        <f t="shared" si="35"/>
        <v>0</v>
      </c>
      <c r="V79" s="88">
        <f t="shared" si="36"/>
        <v>0</v>
      </c>
      <c r="W79" s="88">
        <f t="shared" si="37"/>
        <v>0</v>
      </c>
      <c r="X79" s="89">
        <f t="shared" si="38"/>
        <v>0</v>
      </c>
      <c r="Y79" s="120">
        <f t="shared" si="39"/>
        <v>1</v>
      </c>
      <c r="AA79" s="87">
        <f t="shared" si="42"/>
        <v>22</v>
      </c>
      <c r="AB79" s="88">
        <f t="shared" si="42"/>
        <v>0</v>
      </c>
      <c r="AC79" s="88">
        <f t="shared" si="42"/>
        <v>0</v>
      </c>
      <c r="AD79" s="97">
        <f t="shared" si="42"/>
        <v>0</v>
      </c>
      <c r="AE79" s="122">
        <f t="shared" si="40"/>
        <v>22</v>
      </c>
      <c r="AF79" s="118">
        <f t="shared" si="41"/>
        <v>22</v>
      </c>
    </row>
    <row r="80" spans="1:32" x14ac:dyDescent="0.2">
      <c r="A80" s="131">
        <v>72</v>
      </c>
      <c r="B80" s="29" t="s">
        <v>248</v>
      </c>
      <c r="C80" s="31" t="s">
        <v>71</v>
      </c>
      <c r="D80" s="16"/>
      <c r="E80" s="15"/>
      <c r="F80" s="15"/>
      <c r="G80" s="15"/>
      <c r="H80" s="15"/>
      <c r="I80" s="15"/>
      <c r="J80" s="19">
        <v>22</v>
      </c>
      <c r="K80" s="109">
        <f t="shared" si="29"/>
        <v>22</v>
      </c>
      <c r="L80" s="113">
        <f t="shared" si="30"/>
        <v>22</v>
      </c>
      <c r="M80" s="110" t="str">
        <f t="shared" si="31"/>
        <v>NO</v>
      </c>
      <c r="N80" s="20">
        <v>2012</v>
      </c>
      <c r="O80" s="17" t="s">
        <v>17</v>
      </c>
      <c r="P80" s="40"/>
      <c r="R80" s="87">
        <f t="shared" si="32"/>
        <v>0</v>
      </c>
      <c r="S80" s="88">
        <f t="shared" si="33"/>
        <v>0</v>
      </c>
      <c r="T80" s="88">
        <f t="shared" si="34"/>
        <v>0</v>
      </c>
      <c r="U80" s="88">
        <f t="shared" si="35"/>
        <v>0</v>
      </c>
      <c r="V80" s="88">
        <f t="shared" si="36"/>
        <v>0</v>
      </c>
      <c r="W80" s="88">
        <f t="shared" si="37"/>
        <v>0</v>
      </c>
      <c r="X80" s="89">
        <f t="shared" si="38"/>
        <v>22</v>
      </c>
      <c r="Y80" s="120">
        <f t="shared" si="39"/>
        <v>1</v>
      </c>
      <c r="AA80" s="87">
        <f t="shared" si="42"/>
        <v>22</v>
      </c>
      <c r="AB80" s="88">
        <f t="shared" si="42"/>
        <v>0</v>
      </c>
      <c r="AC80" s="88">
        <f t="shared" si="42"/>
        <v>0</v>
      </c>
      <c r="AD80" s="97">
        <f t="shared" si="42"/>
        <v>0</v>
      </c>
      <c r="AE80" s="122">
        <f t="shared" si="40"/>
        <v>22</v>
      </c>
      <c r="AF80" s="118">
        <f t="shared" si="41"/>
        <v>22</v>
      </c>
    </row>
    <row r="81" spans="1:32" ht="13.5" thickBot="1" x14ac:dyDescent="0.25">
      <c r="A81" s="60">
        <v>73</v>
      </c>
      <c r="B81" s="140" t="s">
        <v>187</v>
      </c>
      <c r="C81" s="31" t="s">
        <v>71</v>
      </c>
      <c r="D81" s="16"/>
      <c r="E81" s="15"/>
      <c r="F81" s="15"/>
      <c r="G81" s="15"/>
      <c r="H81" s="15">
        <v>4</v>
      </c>
      <c r="I81" s="15"/>
      <c r="J81" s="19">
        <v>17.5</v>
      </c>
      <c r="K81" s="109">
        <f t="shared" si="29"/>
        <v>21.5</v>
      </c>
      <c r="L81" s="113">
        <f t="shared" si="30"/>
        <v>21.5</v>
      </c>
      <c r="M81" s="110" t="str">
        <f t="shared" si="31"/>
        <v>NO</v>
      </c>
      <c r="N81" s="20">
        <v>2019</v>
      </c>
      <c r="O81" s="44" t="s">
        <v>18</v>
      </c>
      <c r="P81" s="40"/>
      <c r="R81" s="87">
        <f t="shared" si="32"/>
        <v>0</v>
      </c>
      <c r="S81" s="88">
        <f t="shared" si="33"/>
        <v>0</v>
      </c>
      <c r="T81" s="88">
        <f t="shared" si="34"/>
        <v>0</v>
      </c>
      <c r="U81" s="88">
        <f t="shared" si="35"/>
        <v>0</v>
      </c>
      <c r="V81" s="88">
        <f t="shared" si="36"/>
        <v>4</v>
      </c>
      <c r="W81" s="88">
        <f t="shared" si="37"/>
        <v>0</v>
      </c>
      <c r="X81" s="89">
        <f t="shared" si="38"/>
        <v>17.5</v>
      </c>
      <c r="Y81" s="120">
        <f t="shared" si="39"/>
        <v>2</v>
      </c>
      <c r="AA81" s="87">
        <f t="shared" si="42"/>
        <v>17.5</v>
      </c>
      <c r="AB81" s="88">
        <f t="shared" si="42"/>
        <v>4</v>
      </c>
      <c r="AC81" s="88">
        <f t="shared" si="42"/>
        <v>0</v>
      </c>
      <c r="AD81" s="97">
        <f t="shared" si="42"/>
        <v>0</v>
      </c>
      <c r="AE81" s="122">
        <f t="shared" si="40"/>
        <v>21.5</v>
      </c>
      <c r="AF81" s="118">
        <f t="shared" si="41"/>
        <v>21.5</v>
      </c>
    </row>
    <row r="82" spans="1:32" x14ac:dyDescent="0.2">
      <c r="A82" s="131">
        <v>74</v>
      </c>
      <c r="B82" s="161" t="s">
        <v>106</v>
      </c>
      <c r="C82" s="31" t="s">
        <v>71</v>
      </c>
      <c r="D82" s="16"/>
      <c r="E82" s="15"/>
      <c r="F82" s="15"/>
      <c r="G82" s="15">
        <v>13</v>
      </c>
      <c r="H82" s="15">
        <v>5</v>
      </c>
      <c r="I82" s="15"/>
      <c r="J82" s="19">
        <v>3</v>
      </c>
      <c r="K82" s="109">
        <f t="shared" si="29"/>
        <v>21</v>
      </c>
      <c r="L82" s="113">
        <f t="shared" si="30"/>
        <v>21</v>
      </c>
      <c r="M82" s="110" t="str">
        <f t="shared" si="31"/>
        <v>NO</v>
      </c>
      <c r="N82" s="20">
        <v>2017</v>
      </c>
      <c r="O82" s="34" t="s">
        <v>16</v>
      </c>
      <c r="P82" s="40" t="s">
        <v>65</v>
      </c>
      <c r="R82" s="87">
        <f t="shared" si="32"/>
        <v>0</v>
      </c>
      <c r="S82" s="88">
        <f t="shared" si="33"/>
        <v>0</v>
      </c>
      <c r="T82" s="88">
        <f t="shared" si="34"/>
        <v>0</v>
      </c>
      <c r="U82" s="88">
        <f t="shared" si="35"/>
        <v>13</v>
      </c>
      <c r="V82" s="88">
        <f t="shared" si="36"/>
        <v>5</v>
      </c>
      <c r="W82" s="88">
        <f t="shared" si="37"/>
        <v>0</v>
      </c>
      <c r="X82" s="89">
        <f t="shared" si="38"/>
        <v>3</v>
      </c>
      <c r="Y82" s="120">
        <f t="shared" si="39"/>
        <v>3</v>
      </c>
      <c r="AA82" s="87">
        <f t="shared" si="42"/>
        <v>13</v>
      </c>
      <c r="AB82" s="88">
        <f t="shared" si="42"/>
        <v>5</v>
      </c>
      <c r="AC82" s="88">
        <f t="shared" si="42"/>
        <v>3</v>
      </c>
      <c r="AD82" s="97">
        <f t="shared" si="42"/>
        <v>0</v>
      </c>
      <c r="AE82" s="122">
        <f t="shared" si="40"/>
        <v>21</v>
      </c>
      <c r="AF82" s="118">
        <f t="shared" si="41"/>
        <v>21</v>
      </c>
    </row>
    <row r="83" spans="1:32" ht="13.5" thickBot="1" x14ac:dyDescent="0.25">
      <c r="A83" s="60">
        <v>75</v>
      </c>
      <c r="B83" s="29" t="s">
        <v>90</v>
      </c>
      <c r="C83" s="31"/>
      <c r="D83" s="16"/>
      <c r="E83" s="15"/>
      <c r="F83" s="15">
        <v>21</v>
      </c>
      <c r="G83" s="15"/>
      <c r="H83" s="15"/>
      <c r="I83" s="15"/>
      <c r="J83" s="19"/>
      <c r="K83" s="109">
        <f t="shared" si="29"/>
        <v>21</v>
      </c>
      <c r="L83" s="113">
        <f t="shared" si="30"/>
        <v>21</v>
      </c>
      <c r="M83" s="110" t="str">
        <f t="shared" si="31"/>
        <v>NO</v>
      </c>
      <c r="N83" s="20">
        <v>2015</v>
      </c>
      <c r="O83" s="46" t="s">
        <v>19</v>
      </c>
      <c r="P83" s="64"/>
      <c r="R83" s="87">
        <f t="shared" si="32"/>
        <v>0</v>
      </c>
      <c r="S83" s="88">
        <f t="shared" si="33"/>
        <v>0</v>
      </c>
      <c r="T83" s="88">
        <f t="shared" si="34"/>
        <v>21</v>
      </c>
      <c r="U83" s="88">
        <f t="shared" si="35"/>
        <v>0</v>
      </c>
      <c r="V83" s="88">
        <f t="shared" si="36"/>
        <v>0</v>
      </c>
      <c r="W83" s="88">
        <f t="shared" si="37"/>
        <v>0</v>
      </c>
      <c r="X83" s="89">
        <f t="shared" si="38"/>
        <v>0</v>
      </c>
      <c r="Y83" s="120">
        <f t="shared" si="39"/>
        <v>1</v>
      </c>
      <c r="AA83" s="87">
        <f t="shared" si="42"/>
        <v>21</v>
      </c>
      <c r="AB83" s="88">
        <f t="shared" si="42"/>
        <v>0</v>
      </c>
      <c r="AC83" s="88">
        <f t="shared" si="42"/>
        <v>0</v>
      </c>
      <c r="AD83" s="97">
        <f t="shared" si="42"/>
        <v>0</v>
      </c>
      <c r="AE83" s="122">
        <f t="shared" si="40"/>
        <v>21</v>
      </c>
      <c r="AF83" s="118">
        <f t="shared" si="41"/>
        <v>21</v>
      </c>
    </row>
    <row r="84" spans="1:32" x14ac:dyDescent="0.2">
      <c r="A84" s="131">
        <v>76</v>
      </c>
      <c r="B84" s="29" t="s">
        <v>30</v>
      </c>
      <c r="C84" s="18" t="s">
        <v>73</v>
      </c>
      <c r="D84" s="16">
        <v>21</v>
      </c>
      <c r="E84" s="15"/>
      <c r="F84" s="15"/>
      <c r="G84" s="15"/>
      <c r="H84" s="15"/>
      <c r="I84" s="15"/>
      <c r="J84" s="19"/>
      <c r="K84" s="109">
        <f t="shared" si="29"/>
        <v>21</v>
      </c>
      <c r="L84" s="113">
        <f t="shared" si="30"/>
        <v>21</v>
      </c>
      <c r="M84" s="110" t="str">
        <f t="shared" si="31"/>
        <v>NO</v>
      </c>
      <c r="N84" s="20">
        <v>2016</v>
      </c>
      <c r="O84" s="34" t="s">
        <v>16</v>
      </c>
      <c r="P84" s="47" t="s">
        <v>20</v>
      </c>
      <c r="R84" s="87">
        <f t="shared" si="32"/>
        <v>21</v>
      </c>
      <c r="S84" s="88">
        <f t="shared" si="33"/>
        <v>0</v>
      </c>
      <c r="T84" s="88">
        <f t="shared" si="34"/>
        <v>0</v>
      </c>
      <c r="U84" s="88">
        <f t="shared" si="35"/>
        <v>0</v>
      </c>
      <c r="V84" s="88">
        <f t="shared" si="36"/>
        <v>0</v>
      </c>
      <c r="W84" s="88">
        <f t="shared" si="37"/>
        <v>0</v>
      </c>
      <c r="X84" s="89">
        <f t="shared" si="38"/>
        <v>0</v>
      </c>
      <c r="Y84" s="120">
        <f t="shared" si="39"/>
        <v>1</v>
      </c>
      <c r="AA84" s="87">
        <f t="shared" si="42"/>
        <v>21</v>
      </c>
      <c r="AB84" s="88">
        <f t="shared" si="42"/>
        <v>0</v>
      </c>
      <c r="AC84" s="88">
        <f t="shared" si="42"/>
        <v>0</v>
      </c>
      <c r="AD84" s="97">
        <f t="shared" si="42"/>
        <v>0</v>
      </c>
      <c r="AE84" s="122">
        <f t="shared" si="40"/>
        <v>21</v>
      </c>
      <c r="AF84" s="118">
        <f t="shared" si="41"/>
        <v>21</v>
      </c>
    </row>
    <row r="85" spans="1:32" ht="13.5" thickBot="1" x14ac:dyDescent="0.25">
      <c r="A85" s="60">
        <v>77</v>
      </c>
      <c r="B85" s="159" t="s">
        <v>171</v>
      </c>
      <c r="C85" s="31" t="s">
        <v>71</v>
      </c>
      <c r="D85" s="16"/>
      <c r="E85" s="15"/>
      <c r="F85" s="15"/>
      <c r="G85" s="15"/>
      <c r="H85" s="15">
        <v>4</v>
      </c>
      <c r="I85" s="15">
        <v>4</v>
      </c>
      <c r="J85" s="19">
        <v>13</v>
      </c>
      <c r="K85" s="109">
        <f t="shared" si="29"/>
        <v>21</v>
      </c>
      <c r="L85" s="113">
        <f t="shared" si="30"/>
        <v>21</v>
      </c>
      <c r="M85" s="110" t="str">
        <f t="shared" si="31"/>
        <v>NO</v>
      </c>
      <c r="N85" s="20">
        <v>2017</v>
      </c>
      <c r="O85" s="34" t="s">
        <v>16</v>
      </c>
      <c r="P85" s="64" t="s">
        <v>181</v>
      </c>
      <c r="R85" s="87">
        <f t="shared" si="32"/>
        <v>0</v>
      </c>
      <c r="S85" s="88">
        <f t="shared" si="33"/>
        <v>0</v>
      </c>
      <c r="T85" s="88">
        <f t="shared" si="34"/>
        <v>0</v>
      </c>
      <c r="U85" s="88">
        <f t="shared" si="35"/>
        <v>0</v>
      </c>
      <c r="V85" s="88">
        <f t="shared" si="36"/>
        <v>4</v>
      </c>
      <c r="W85" s="88">
        <f t="shared" si="37"/>
        <v>4</v>
      </c>
      <c r="X85" s="89">
        <f t="shared" si="38"/>
        <v>13</v>
      </c>
      <c r="Y85" s="120">
        <f t="shared" si="39"/>
        <v>3</v>
      </c>
      <c r="AA85" s="87">
        <f t="shared" si="42"/>
        <v>13</v>
      </c>
      <c r="AB85" s="88">
        <f t="shared" si="42"/>
        <v>4</v>
      </c>
      <c r="AC85" s="88">
        <f t="shared" si="42"/>
        <v>4</v>
      </c>
      <c r="AD85" s="97">
        <f t="shared" si="42"/>
        <v>0</v>
      </c>
      <c r="AE85" s="122">
        <f t="shared" si="40"/>
        <v>21</v>
      </c>
      <c r="AF85" s="118">
        <f t="shared" si="41"/>
        <v>21</v>
      </c>
    </row>
    <row r="86" spans="1:32" x14ac:dyDescent="0.2">
      <c r="A86" s="131">
        <v>78</v>
      </c>
      <c r="B86" s="29" t="s">
        <v>148</v>
      </c>
      <c r="C86" s="31" t="s">
        <v>71</v>
      </c>
      <c r="D86" s="16"/>
      <c r="E86" s="15"/>
      <c r="F86" s="15"/>
      <c r="G86" s="15"/>
      <c r="H86" s="15">
        <v>13.5</v>
      </c>
      <c r="I86" s="15">
        <v>7</v>
      </c>
      <c r="J86" s="19"/>
      <c r="K86" s="109">
        <f t="shared" si="29"/>
        <v>20.5</v>
      </c>
      <c r="L86" s="113">
        <f t="shared" si="30"/>
        <v>20.5</v>
      </c>
      <c r="M86" s="110" t="str">
        <f t="shared" si="31"/>
        <v>NO</v>
      </c>
      <c r="N86" s="20">
        <v>2017</v>
      </c>
      <c r="O86" s="34" t="s">
        <v>16</v>
      </c>
      <c r="P86" s="152" t="s">
        <v>237</v>
      </c>
      <c r="R86" s="87">
        <f t="shared" si="32"/>
        <v>0</v>
      </c>
      <c r="S86" s="88">
        <f t="shared" si="33"/>
        <v>0</v>
      </c>
      <c r="T86" s="88">
        <f t="shared" si="34"/>
        <v>0</v>
      </c>
      <c r="U86" s="88">
        <f t="shared" si="35"/>
        <v>0</v>
      </c>
      <c r="V86" s="88">
        <f t="shared" si="36"/>
        <v>13.5</v>
      </c>
      <c r="W86" s="88">
        <f t="shared" si="37"/>
        <v>7</v>
      </c>
      <c r="X86" s="89">
        <f t="shared" si="38"/>
        <v>0</v>
      </c>
      <c r="Y86" s="120">
        <f t="shared" si="39"/>
        <v>2</v>
      </c>
      <c r="AA86" s="87">
        <f t="shared" si="42"/>
        <v>13.5</v>
      </c>
      <c r="AB86" s="88">
        <f t="shared" si="42"/>
        <v>7</v>
      </c>
      <c r="AC86" s="88">
        <f t="shared" si="42"/>
        <v>0</v>
      </c>
      <c r="AD86" s="97">
        <f t="shared" si="42"/>
        <v>0</v>
      </c>
      <c r="AE86" s="122">
        <f t="shared" si="40"/>
        <v>20.5</v>
      </c>
      <c r="AF86" s="118">
        <f t="shared" si="41"/>
        <v>20.5</v>
      </c>
    </row>
    <row r="87" spans="1:32" ht="13.5" thickBot="1" x14ac:dyDescent="0.25">
      <c r="A87" s="60">
        <v>79</v>
      </c>
      <c r="B87" s="29" t="s">
        <v>150</v>
      </c>
      <c r="C87" s="31" t="s">
        <v>71</v>
      </c>
      <c r="D87" s="16"/>
      <c r="E87" s="15"/>
      <c r="F87" s="15"/>
      <c r="G87" s="15"/>
      <c r="H87" s="15">
        <v>11.5</v>
      </c>
      <c r="I87" s="15">
        <v>9</v>
      </c>
      <c r="J87" s="19"/>
      <c r="K87" s="109">
        <f t="shared" si="29"/>
        <v>20.5</v>
      </c>
      <c r="L87" s="113">
        <f t="shared" si="30"/>
        <v>20.5</v>
      </c>
      <c r="M87" s="110" t="str">
        <f t="shared" si="31"/>
        <v>NO</v>
      </c>
      <c r="N87" s="20">
        <v>2014</v>
      </c>
      <c r="O87" s="46" t="s">
        <v>19</v>
      </c>
      <c r="P87" s="64" t="s">
        <v>184</v>
      </c>
      <c r="R87" s="87">
        <f t="shared" si="32"/>
        <v>0</v>
      </c>
      <c r="S87" s="88">
        <f t="shared" si="33"/>
        <v>0</v>
      </c>
      <c r="T87" s="88">
        <f t="shared" si="34"/>
        <v>0</v>
      </c>
      <c r="U87" s="88">
        <f t="shared" si="35"/>
        <v>0</v>
      </c>
      <c r="V87" s="88">
        <f t="shared" si="36"/>
        <v>11.5</v>
      </c>
      <c r="W87" s="88">
        <f t="shared" si="37"/>
        <v>9</v>
      </c>
      <c r="X87" s="89">
        <f t="shared" si="38"/>
        <v>0</v>
      </c>
      <c r="Y87" s="120">
        <f t="shared" si="39"/>
        <v>2</v>
      </c>
      <c r="AA87" s="87">
        <f t="shared" si="42"/>
        <v>11.5</v>
      </c>
      <c r="AB87" s="88">
        <f t="shared" si="42"/>
        <v>9</v>
      </c>
      <c r="AC87" s="88">
        <f t="shared" si="42"/>
        <v>0</v>
      </c>
      <c r="AD87" s="97">
        <f t="shared" si="42"/>
        <v>0</v>
      </c>
      <c r="AE87" s="122">
        <f t="shared" si="40"/>
        <v>20.5</v>
      </c>
      <c r="AF87" s="118">
        <f t="shared" si="41"/>
        <v>20.5</v>
      </c>
    </row>
    <row r="88" spans="1:32" x14ac:dyDescent="0.2">
      <c r="A88" s="131">
        <v>80</v>
      </c>
      <c r="B88" s="29" t="s">
        <v>48</v>
      </c>
      <c r="C88" s="31" t="s">
        <v>71</v>
      </c>
      <c r="D88" s="16"/>
      <c r="E88" s="15">
        <v>20</v>
      </c>
      <c r="F88" s="15"/>
      <c r="G88" s="15"/>
      <c r="H88" s="15"/>
      <c r="I88" s="15"/>
      <c r="J88" s="19"/>
      <c r="K88" s="109">
        <f t="shared" si="29"/>
        <v>20</v>
      </c>
      <c r="L88" s="113">
        <f t="shared" si="30"/>
        <v>20</v>
      </c>
      <c r="M88" s="110" t="str">
        <f t="shared" si="31"/>
        <v>NO</v>
      </c>
      <c r="N88" s="20">
        <v>2015</v>
      </c>
      <c r="O88" s="46" t="s">
        <v>19</v>
      </c>
      <c r="P88" s="47" t="s">
        <v>65</v>
      </c>
      <c r="R88" s="87">
        <f t="shared" si="32"/>
        <v>0</v>
      </c>
      <c r="S88" s="88">
        <f t="shared" si="33"/>
        <v>20</v>
      </c>
      <c r="T88" s="88">
        <f t="shared" si="34"/>
        <v>0</v>
      </c>
      <c r="U88" s="88">
        <f t="shared" si="35"/>
        <v>0</v>
      </c>
      <c r="V88" s="88">
        <f t="shared" si="36"/>
        <v>0</v>
      </c>
      <c r="W88" s="88">
        <f t="shared" si="37"/>
        <v>0</v>
      </c>
      <c r="X88" s="89">
        <f t="shared" si="38"/>
        <v>0</v>
      </c>
      <c r="Y88" s="120">
        <f t="shared" si="39"/>
        <v>1</v>
      </c>
      <c r="AA88" s="87">
        <f t="shared" si="42"/>
        <v>20</v>
      </c>
      <c r="AB88" s="88">
        <f t="shared" si="42"/>
        <v>0</v>
      </c>
      <c r="AC88" s="88">
        <f t="shared" si="42"/>
        <v>0</v>
      </c>
      <c r="AD88" s="97">
        <f t="shared" si="42"/>
        <v>0</v>
      </c>
      <c r="AE88" s="122">
        <f t="shared" si="40"/>
        <v>20</v>
      </c>
      <c r="AF88" s="118">
        <f t="shared" si="41"/>
        <v>20</v>
      </c>
    </row>
    <row r="89" spans="1:32" ht="13.5" thickBot="1" x14ac:dyDescent="0.25">
      <c r="A89" s="60">
        <v>81</v>
      </c>
      <c r="B89" s="29" t="s">
        <v>56</v>
      </c>
      <c r="C89" s="31" t="s">
        <v>71</v>
      </c>
      <c r="D89" s="16"/>
      <c r="E89" s="15">
        <v>20</v>
      </c>
      <c r="F89" s="15"/>
      <c r="G89" s="15"/>
      <c r="H89" s="15"/>
      <c r="I89" s="15"/>
      <c r="J89" s="19"/>
      <c r="K89" s="109">
        <f t="shared" si="29"/>
        <v>20</v>
      </c>
      <c r="L89" s="113">
        <f t="shared" si="30"/>
        <v>20</v>
      </c>
      <c r="M89" s="110" t="str">
        <f t="shared" si="31"/>
        <v>NO</v>
      </c>
      <c r="N89" s="20">
        <v>2016</v>
      </c>
      <c r="O89" s="34" t="s">
        <v>16</v>
      </c>
      <c r="P89" s="47" t="s">
        <v>66</v>
      </c>
      <c r="R89" s="87">
        <f t="shared" si="32"/>
        <v>0</v>
      </c>
      <c r="S89" s="88">
        <f t="shared" si="33"/>
        <v>20</v>
      </c>
      <c r="T89" s="88">
        <f t="shared" si="34"/>
        <v>0</v>
      </c>
      <c r="U89" s="88">
        <f t="shared" si="35"/>
        <v>0</v>
      </c>
      <c r="V89" s="88">
        <f t="shared" si="36"/>
        <v>0</v>
      </c>
      <c r="W89" s="88">
        <f t="shared" si="37"/>
        <v>0</v>
      </c>
      <c r="X89" s="89">
        <f t="shared" si="38"/>
        <v>0</v>
      </c>
      <c r="Y89" s="120">
        <f t="shared" si="39"/>
        <v>1</v>
      </c>
      <c r="AA89" s="87">
        <f t="shared" si="42"/>
        <v>20</v>
      </c>
      <c r="AB89" s="88">
        <f t="shared" si="42"/>
        <v>0</v>
      </c>
      <c r="AC89" s="88">
        <f t="shared" si="42"/>
        <v>0</v>
      </c>
      <c r="AD89" s="97">
        <f t="shared" si="42"/>
        <v>0</v>
      </c>
      <c r="AE89" s="122">
        <f t="shared" si="40"/>
        <v>20</v>
      </c>
      <c r="AF89" s="118">
        <f t="shared" si="41"/>
        <v>20</v>
      </c>
    </row>
    <row r="90" spans="1:32" x14ac:dyDescent="0.2">
      <c r="A90" s="131">
        <v>82</v>
      </c>
      <c r="B90" s="29" t="s">
        <v>145</v>
      </c>
      <c r="C90" s="31" t="s">
        <v>71</v>
      </c>
      <c r="D90" s="16"/>
      <c r="E90" s="15"/>
      <c r="F90" s="15"/>
      <c r="G90" s="15"/>
      <c r="H90" s="15">
        <v>20</v>
      </c>
      <c r="I90" s="15"/>
      <c r="J90" s="19"/>
      <c r="K90" s="109">
        <f t="shared" si="29"/>
        <v>20</v>
      </c>
      <c r="L90" s="113">
        <f t="shared" si="30"/>
        <v>20</v>
      </c>
      <c r="M90" s="110" t="str">
        <f t="shared" si="31"/>
        <v>NO</v>
      </c>
      <c r="N90" s="20">
        <v>2012</v>
      </c>
      <c r="O90" s="17" t="s">
        <v>17</v>
      </c>
      <c r="P90" s="40" t="s">
        <v>186</v>
      </c>
      <c r="R90" s="87">
        <f t="shared" si="32"/>
        <v>0</v>
      </c>
      <c r="S90" s="88">
        <f t="shared" si="33"/>
        <v>0</v>
      </c>
      <c r="T90" s="88">
        <f t="shared" si="34"/>
        <v>0</v>
      </c>
      <c r="U90" s="88">
        <f t="shared" si="35"/>
        <v>0</v>
      </c>
      <c r="V90" s="88">
        <f t="shared" si="36"/>
        <v>20</v>
      </c>
      <c r="W90" s="88">
        <f t="shared" si="37"/>
        <v>0</v>
      </c>
      <c r="X90" s="89">
        <f t="shared" si="38"/>
        <v>0</v>
      </c>
      <c r="Y90" s="120">
        <f t="shared" si="39"/>
        <v>1</v>
      </c>
      <c r="AA90" s="87">
        <f t="shared" si="42"/>
        <v>20</v>
      </c>
      <c r="AB90" s="88">
        <f t="shared" si="42"/>
        <v>0</v>
      </c>
      <c r="AC90" s="88">
        <f t="shared" si="42"/>
        <v>0</v>
      </c>
      <c r="AD90" s="97">
        <f t="shared" si="42"/>
        <v>0</v>
      </c>
      <c r="AE90" s="122">
        <f t="shared" si="40"/>
        <v>20</v>
      </c>
      <c r="AF90" s="118">
        <f t="shared" si="41"/>
        <v>20</v>
      </c>
    </row>
    <row r="91" spans="1:32" ht="13.5" thickBot="1" x14ac:dyDescent="0.25">
      <c r="A91" s="60">
        <v>83</v>
      </c>
      <c r="B91" s="140" t="s">
        <v>188</v>
      </c>
      <c r="C91" s="137" t="s">
        <v>190</v>
      </c>
      <c r="D91" s="16"/>
      <c r="E91" s="15"/>
      <c r="F91" s="15"/>
      <c r="G91" s="15"/>
      <c r="H91" s="15">
        <v>4</v>
      </c>
      <c r="I91" s="15">
        <v>16</v>
      </c>
      <c r="J91" s="19"/>
      <c r="K91" s="109">
        <f t="shared" si="29"/>
        <v>20</v>
      </c>
      <c r="L91" s="113">
        <f t="shared" si="30"/>
        <v>20</v>
      </c>
      <c r="M91" s="110" t="str">
        <f t="shared" si="31"/>
        <v>NO</v>
      </c>
      <c r="N91" s="20">
        <v>2018</v>
      </c>
      <c r="O91" s="44" t="s">
        <v>18</v>
      </c>
      <c r="P91" s="40"/>
      <c r="R91" s="87">
        <f t="shared" si="32"/>
        <v>0</v>
      </c>
      <c r="S91" s="88">
        <f t="shared" si="33"/>
        <v>0</v>
      </c>
      <c r="T91" s="88">
        <f t="shared" si="34"/>
        <v>0</v>
      </c>
      <c r="U91" s="88">
        <f t="shared" si="35"/>
        <v>0</v>
      </c>
      <c r="V91" s="88">
        <f t="shared" si="36"/>
        <v>4</v>
      </c>
      <c r="W91" s="88">
        <f t="shared" si="37"/>
        <v>16</v>
      </c>
      <c r="X91" s="89">
        <f t="shared" si="38"/>
        <v>0</v>
      </c>
      <c r="Y91" s="120">
        <f t="shared" si="39"/>
        <v>2</v>
      </c>
      <c r="AA91" s="87">
        <f t="shared" si="42"/>
        <v>16</v>
      </c>
      <c r="AB91" s="88">
        <f t="shared" si="42"/>
        <v>4</v>
      </c>
      <c r="AC91" s="88">
        <f t="shared" si="42"/>
        <v>0</v>
      </c>
      <c r="AD91" s="97">
        <f t="shared" si="42"/>
        <v>0</v>
      </c>
      <c r="AE91" s="122">
        <f t="shared" si="40"/>
        <v>20</v>
      </c>
      <c r="AF91" s="118">
        <f t="shared" si="41"/>
        <v>20</v>
      </c>
    </row>
    <row r="92" spans="1:32" x14ac:dyDescent="0.2">
      <c r="A92" s="131">
        <v>84</v>
      </c>
      <c r="B92" s="161" t="s">
        <v>161</v>
      </c>
      <c r="C92" s="137" t="s">
        <v>190</v>
      </c>
      <c r="D92" s="16"/>
      <c r="E92" s="15"/>
      <c r="F92" s="15"/>
      <c r="G92" s="15"/>
      <c r="H92" s="15">
        <v>4.5</v>
      </c>
      <c r="I92" s="15">
        <v>11</v>
      </c>
      <c r="J92" s="19">
        <v>4</v>
      </c>
      <c r="K92" s="109">
        <f t="shared" si="29"/>
        <v>19.5</v>
      </c>
      <c r="L92" s="113">
        <f t="shared" si="30"/>
        <v>19.5</v>
      </c>
      <c r="M92" s="110" t="str">
        <f t="shared" si="31"/>
        <v>NO</v>
      </c>
      <c r="N92" s="20">
        <v>2018</v>
      </c>
      <c r="O92" s="44" t="s">
        <v>18</v>
      </c>
      <c r="P92" s="40"/>
      <c r="R92" s="87">
        <f t="shared" si="32"/>
        <v>0</v>
      </c>
      <c r="S92" s="88">
        <f t="shared" si="33"/>
        <v>0</v>
      </c>
      <c r="T92" s="88">
        <f t="shared" si="34"/>
        <v>0</v>
      </c>
      <c r="U92" s="88">
        <f t="shared" si="35"/>
        <v>0</v>
      </c>
      <c r="V92" s="88">
        <f t="shared" si="36"/>
        <v>4.5</v>
      </c>
      <c r="W92" s="88">
        <f t="shared" si="37"/>
        <v>11</v>
      </c>
      <c r="X92" s="89">
        <f t="shared" si="38"/>
        <v>4</v>
      </c>
      <c r="Y92" s="120">
        <f t="shared" si="39"/>
        <v>3</v>
      </c>
      <c r="AA92" s="87">
        <f t="shared" si="42"/>
        <v>11</v>
      </c>
      <c r="AB92" s="88">
        <f t="shared" si="42"/>
        <v>4.5</v>
      </c>
      <c r="AC92" s="88">
        <f t="shared" si="42"/>
        <v>4</v>
      </c>
      <c r="AD92" s="97">
        <f t="shared" si="42"/>
        <v>0</v>
      </c>
      <c r="AE92" s="122">
        <f t="shared" si="40"/>
        <v>19.5</v>
      </c>
      <c r="AF92" s="118">
        <f t="shared" si="41"/>
        <v>19.5</v>
      </c>
    </row>
    <row r="93" spans="1:32" ht="13.5" thickBot="1" x14ac:dyDescent="0.25">
      <c r="A93" s="60">
        <v>85</v>
      </c>
      <c r="B93" s="29" t="s">
        <v>101</v>
      </c>
      <c r="C93" s="31" t="s">
        <v>71</v>
      </c>
      <c r="D93" s="16"/>
      <c r="E93" s="15"/>
      <c r="F93" s="15"/>
      <c r="G93" s="15">
        <v>19</v>
      </c>
      <c r="H93" s="15"/>
      <c r="I93" s="15"/>
      <c r="J93" s="19"/>
      <c r="K93" s="109">
        <f t="shared" si="29"/>
        <v>19</v>
      </c>
      <c r="L93" s="113">
        <f t="shared" si="30"/>
        <v>19</v>
      </c>
      <c r="M93" s="110" t="str">
        <f t="shared" si="31"/>
        <v>NO</v>
      </c>
      <c r="N93" s="20">
        <v>2015</v>
      </c>
      <c r="O93" s="46" t="s">
        <v>19</v>
      </c>
      <c r="P93" s="40" t="s">
        <v>128</v>
      </c>
      <c r="R93" s="87">
        <f t="shared" si="32"/>
        <v>0</v>
      </c>
      <c r="S93" s="88">
        <f t="shared" si="33"/>
        <v>0</v>
      </c>
      <c r="T93" s="88">
        <f t="shared" si="34"/>
        <v>0</v>
      </c>
      <c r="U93" s="88">
        <f t="shared" si="35"/>
        <v>19</v>
      </c>
      <c r="V93" s="88">
        <f t="shared" si="36"/>
        <v>0</v>
      </c>
      <c r="W93" s="88">
        <f t="shared" si="37"/>
        <v>0</v>
      </c>
      <c r="X93" s="89">
        <f t="shared" si="38"/>
        <v>0</v>
      </c>
      <c r="Y93" s="120">
        <f t="shared" si="39"/>
        <v>1</v>
      </c>
      <c r="AA93" s="87">
        <f t="shared" si="42"/>
        <v>19</v>
      </c>
      <c r="AB93" s="88">
        <f t="shared" si="42"/>
        <v>0</v>
      </c>
      <c r="AC93" s="88">
        <f t="shared" si="42"/>
        <v>0</v>
      </c>
      <c r="AD93" s="97">
        <f t="shared" si="42"/>
        <v>0</v>
      </c>
      <c r="AE93" s="122">
        <f t="shared" si="40"/>
        <v>19</v>
      </c>
      <c r="AF93" s="118">
        <f t="shared" si="41"/>
        <v>19</v>
      </c>
    </row>
    <row r="94" spans="1:32" x14ac:dyDescent="0.2">
      <c r="A94" s="131">
        <v>86</v>
      </c>
      <c r="B94" s="29" t="s">
        <v>104</v>
      </c>
      <c r="C94" s="31" t="s">
        <v>71</v>
      </c>
      <c r="D94" s="16"/>
      <c r="E94" s="15"/>
      <c r="F94" s="15"/>
      <c r="G94" s="15">
        <v>15</v>
      </c>
      <c r="H94" s="15">
        <v>4</v>
      </c>
      <c r="I94" s="15"/>
      <c r="J94" s="19"/>
      <c r="K94" s="109">
        <f t="shared" si="29"/>
        <v>19</v>
      </c>
      <c r="L94" s="113">
        <f t="shared" si="30"/>
        <v>19</v>
      </c>
      <c r="M94" s="110" t="str">
        <f t="shared" si="31"/>
        <v>NO</v>
      </c>
      <c r="N94" s="20">
        <v>2016</v>
      </c>
      <c r="O94" s="34" t="s">
        <v>16</v>
      </c>
      <c r="P94" s="40" t="s">
        <v>127</v>
      </c>
      <c r="R94" s="87">
        <f t="shared" si="32"/>
        <v>0</v>
      </c>
      <c r="S94" s="88">
        <f t="shared" si="33"/>
        <v>0</v>
      </c>
      <c r="T94" s="88">
        <f t="shared" si="34"/>
        <v>0</v>
      </c>
      <c r="U94" s="88">
        <f t="shared" si="35"/>
        <v>15</v>
      </c>
      <c r="V94" s="88">
        <f t="shared" si="36"/>
        <v>4</v>
      </c>
      <c r="W94" s="88">
        <f t="shared" si="37"/>
        <v>0</v>
      </c>
      <c r="X94" s="89">
        <f t="shared" si="38"/>
        <v>0</v>
      </c>
      <c r="Y94" s="120">
        <f t="shared" si="39"/>
        <v>2</v>
      </c>
      <c r="AA94" s="87">
        <f t="shared" si="42"/>
        <v>15</v>
      </c>
      <c r="AB94" s="88">
        <f t="shared" si="42"/>
        <v>4</v>
      </c>
      <c r="AC94" s="88">
        <f t="shared" si="42"/>
        <v>0</v>
      </c>
      <c r="AD94" s="97">
        <f t="shared" si="42"/>
        <v>0</v>
      </c>
      <c r="AE94" s="122">
        <f t="shared" si="40"/>
        <v>19</v>
      </c>
      <c r="AF94" s="118">
        <f t="shared" si="41"/>
        <v>19</v>
      </c>
    </row>
    <row r="95" spans="1:32" ht="13.5" thickBot="1" x14ac:dyDescent="0.25">
      <c r="A95" s="60">
        <v>87</v>
      </c>
      <c r="B95" s="29" t="s">
        <v>78</v>
      </c>
      <c r="C95" s="31" t="s">
        <v>71</v>
      </c>
      <c r="D95" s="16"/>
      <c r="E95" s="15"/>
      <c r="F95" s="15">
        <v>18.5</v>
      </c>
      <c r="G95" s="15"/>
      <c r="H95" s="15"/>
      <c r="I95" s="15"/>
      <c r="J95" s="19"/>
      <c r="K95" s="109">
        <f t="shared" si="29"/>
        <v>18.5</v>
      </c>
      <c r="L95" s="113">
        <f t="shared" si="30"/>
        <v>18.5</v>
      </c>
      <c r="M95" s="110" t="str">
        <f t="shared" si="31"/>
        <v>NO</v>
      </c>
      <c r="N95" s="20">
        <v>2012</v>
      </c>
      <c r="O95" s="17" t="s">
        <v>17</v>
      </c>
      <c r="P95" s="40"/>
      <c r="R95" s="87">
        <f t="shared" si="32"/>
        <v>0</v>
      </c>
      <c r="S95" s="88">
        <f t="shared" si="33"/>
        <v>0</v>
      </c>
      <c r="T95" s="88">
        <f t="shared" si="34"/>
        <v>18.5</v>
      </c>
      <c r="U95" s="88">
        <f t="shared" si="35"/>
        <v>0</v>
      </c>
      <c r="V95" s="88">
        <f t="shared" si="36"/>
        <v>0</v>
      </c>
      <c r="W95" s="88">
        <f t="shared" si="37"/>
        <v>0</v>
      </c>
      <c r="X95" s="89">
        <f t="shared" si="38"/>
        <v>0</v>
      </c>
      <c r="Y95" s="120">
        <f t="shared" si="39"/>
        <v>1</v>
      </c>
      <c r="AA95" s="87">
        <f t="shared" si="42"/>
        <v>18.5</v>
      </c>
      <c r="AB95" s="88">
        <f t="shared" si="42"/>
        <v>0</v>
      </c>
      <c r="AC95" s="88">
        <f t="shared" si="42"/>
        <v>0</v>
      </c>
      <c r="AD95" s="97">
        <f t="shared" si="42"/>
        <v>0</v>
      </c>
      <c r="AE95" s="122">
        <f t="shared" si="40"/>
        <v>18.5</v>
      </c>
      <c r="AF95" s="118">
        <f t="shared" si="41"/>
        <v>18.5</v>
      </c>
    </row>
    <row r="96" spans="1:32" x14ac:dyDescent="0.2">
      <c r="A96" s="131">
        <v>88</v>
      </c>
      <c r="B96" s="29" t="s">
        <v>49</v>
      </c>
      <c r="C96" s="31" t="s">
        <v>71</v>
      </c>
      <c r="D96" s="16"/>
      <c r="E96" s="15">
        <v>18</v>
      </c>
      <c r="F96" s="15"/>
      <c r="G96" s="15"/>
      <c r="H96" s="15"/>
      <c r="I96" s="15"/>
      <c r="J96" s="19"/>
      <c r="K96" s="109">
        <f t="shared" si="29"/>
        <v>18</v>
      </c>
      <c r="L96" s="113">
        <f t="shared" si="30"/>
        <v>18</v>
      </c>
      <c r="M96" s="110" t="str">
        <f t="shared" si="31"/>
        <v>NO</v>
      </c>
      <c r="N96" s="20">
        <v>2015</v>
      </c>
      <c r="O96" s="46" t="s">
        <v>19</v>
      </c>
      <c r="P96" s="47" t="s">
        <v>65</v>
      </c>
      <c r="R96" s="87">
        <f t="shared" si="32"/>
        <v>0</v>
      </c>
      <c r="S96" s="88">
        <f t="shared" si="33"/>
        <v>18</v>
      </c>
      <c r="T96" s="88">
        <f t="shared" si="34"/>
        <v>0</v>
      </c>
      <c r="U96" s="88">
        <f t="shared" si="35"/>
        <v>0</v>
      </c>
      <c r="V96" s="88">
        <f t="shared" si="36"/>
        <v>0</v>
      </c>
      <c r="W96" s="88">
        <f t="shared" si="37"/>
        <v>0</v>
      </c>
      <c r="X96" s="89">
        <f t="shared" si="38"/>
        <v>0</v>
      </c>
      <c r="Y96" s="120">
        <f t="shared" si="39"/>
        <v>1</v>
      </c>
      <c r="AA96" s="87">
        <f t="shared" ref="AA96:AD115" si="43">LARGE($R96:$X96,AA$7)</f>
        <v>18</v>
      </c>
      <c r="AB96" s="88">
        <f t="shared" si="43"/>
        <v>0</v>
      </c>
      <c r="AC96" s="88">
        <f t="shared" si="43"/>
        <v>0</v>
      </c>
      <c r="AD96" s="97">
        <f t="shared" si="43"/>
        <v>0</v>
      </c>
      <c r="AE96" s="122">
        <f t="shared" si="40"/>
        <v>18</v>
      </c>
      <c r="AF96" s="118">
        <f t="shared" si="41"/>
        <v>18</v>
      </c>
    </row>
    <row r="97" spans="1:32" ht="13.5" thickBot="1" x14ac:dyDescent="0.25">
      <c r="A97" s="60">
        <v>89</v>
      </c>
      <c r="B97" s="140" t="s">
        <v>196</v>
      </c>
      <c r="C97" s="31" t="s">
        <v>71</v>
      </c>
      <c r="D97" s="16"/>
      <c r="E97" s="15"/>
      <c r="F97" s="15"/>
      <c r="G97" s="15"/>
      <c r="H97" s="15"/>
      <c r="I97" s="15">
        <v>18</v>
      </c>
      <c r="J97" s="19"/>
      <c r="K97" s="109">
        <f t="shared" si="29"/>
        <v>18</v>
      </c>
      <c r="L97" s="113">
        <f t="shared" si="30"/>
        <v>18</v>
      </c>
      <c r="M97" s="110" t="str">
        <f t="shared" si="31"/>
        <v>NO</v>
      </c>
      <c r="N97" s="20">
        <v>2016</v>
      </c>
      <c r="O97" s="34" t="s">
        <v>16</v>
      </c>
      <c r="P97" s="40"/>
      <c r="R97" s="87">
        <f t="shared" si="32"/>
        <v>0</v>
      </c>
      <c r="S97" s="88">
        <f t="shared" si="33"/>
        <v>0</v>
      </c>
      <c r="T97" s="88">
        <f t="shared" si="34"/>
        <v>0</v>
      </c>
      <c r="U97" s="88">
        <f t="shared" si="35"/>
        <v>0</v>
      </c>
      <c r="V97" s="88">
        <f t="shared" si="36"/>
        <v>0</v>
      </c>
      <c r="W97" s="88">
        <f t="shared" si="37"/>
        <v>18</v>
      </c>
      <c r="X97" s="89">
        <f t="shared" si="38"/>
        <v>0</v>
      </c>
      <c r="Y97" s="120">
        <f t="shared" si="39"/>
        <v>1</v>
      </c>
      <c r="AA97" s="87">
        <f t="shared" si="43"/>
        <v>18</v>
      </c>
      <c r="AB97" s="88">
        <f t="shared" si="43"/>
        <v>0</v>
      </c>
      <c r="AC97" s="88">
        <f t="shared" si="43"/>
        <v>0</v>
      </c>
      <c r="AD97" s="97">
        <f t="shared" si="43"/>
        <v>0</v>
      </c>
      <c r="AE97" s="122">
        <f t="shared" si="40"/>
        <v>18</v>
      </c>
      <c r="AF97" s="118">
        <f t="shared" si="41"/>
        <v>18</v>
      </c>
    </row>
    <row r="98" spans="1:32" x14ac:dyDescent="0.2">
      <c r="A98" s="131">
        <v>90</v>
      </c>
      <c r="B98" s="29" t="s">
        <v>59</v>
      </c>
      <c r="C98" s="31" t="s">
        <v>71</v>
      </c>
      <c r="D98" s="16"/>
      <c r="E98" s="15">
        <v>17.5</v>
      </c>
      <c r="F98" s="15"/>
      <c r="G98" s="15"/>
      <c r="H98" s="15"/>
      <c r="I98" s="15"/>
      <c r="J98" s="19"/>
      <c r="K98" s="109">
        <f t="shared" si="29"/>
        <v>17.5</v>
      </c>
      <c r="L98" s="113">
        <f t="shared" si="30"/>
        <v>17.5</v>
      </c>
      <c r="M98" s="110" t="str">
        <f t="shared" si="31"/>
        <v>NO</v>
      </c>
      <c r="N98" s="20">
        <v>2015</v>
      </c>
      <c r="O98" s="46" t="s">
        <v>19</v>
      </c>
      <c r="P98" s="47" t="s">
        <v>65</v>
      </c>
      <c r="R98" s="87">
        <f t="shared" si="32"/>
        <v>0</v>
      </c>
      <c r="S98" s="88">
        <f t="shared" si="33"/>
        <v>17.5</v>
      </c>
      <c r="T98" s="88">
        <f t="shared" si="34"/>
        <v>0</v>
      </c>
      <c r="U98" s="88">
        <f t="shared" si="35"/>
        <v>0</v>
      </c>
      <c r="V98" s="88">
        <f t="shared" si="36"/>
        <v>0</v>
      </c>
      <c r="W98" s="88">
        <f t="shared" si="37"/>
        <v>0</v>
      </c>
      <c r="X98" s="89">
        <f t="shared" si="38"/>
        <v>0</v>
      </c>
      <c r="Y98" s="120">
        <f t="shared" si="39"/>
        <v>1</v>
      </c>
      <c r="AA98" s="87">
        <f t="shared" si="43"/>
        <v>17.5</v>
      </c>
      <c r="AB98" s="88">
        <f t="shared" si="43"/>
        <v>0</v>
      </c>
      <c r="AC98" s="88">
        <f t="shared" si="43"/>
        <v>0</v>
      </c>
      <c r="AD98" s="97">
        <f t="shared" si="43"/>
        <v>0</v>
      </c>
      <c r="AE98" s="122">
        <f t="shared" si="40"/>
        <v>17.5</v>
      </c>
      <c r="AF98" s="118">
        <f t="shared" si="41"/>
        <v>17.5</v>
      </c>
    </row>
    <row r="99" spans="1:32" ht="13.5" thickBot="1" x14ac:dyDescent="0.25">
      <c r="A99" s="60">
        <v>91</v>
      </c>
      <c r="B99" s="29" t="s">
        <v>123</v>
      </c>
      <c r="C99" s="31" t="s">
        <v>71</v>
      </c>
      <c r="D99" s="16"/>
      <c r="E99" s="15"/>
      <c r="F99" s="15"/>
      <c r="G99" s="15">
        <v>13</v>
      </c>
      <c r="H99" s="15">
        <v>4</v>
      </c>
      <c r="I99" s="15"/>
      <c r="J99" s="19"/>
      <c r="K99" s="109">
        <f t="shared" si="29"/>
        <v>17</v>
      </c>
      <c r="L99" s="113">
        <f t="shared" si="30"/>
        <v>17</v>
      </c>
      <c r="M99" s="110" t="str">
        <f t="shared" si="31"/>
        <v>NO</v>
      </c>
      <c r="N99" s="20">
        <v>2016</v>
      </c>
      <c r="O99" s="34" t="s">
        <v>16</v>
      </c>
      <c r="P99" s="40" t="s">
        <v>127</v>
      </c>
      <c r="R99" s="87">
        <f t="shared" si="32"/>
        <v>0</v>
      </c>
      <c r="S99" s="88">
        <f t="shared" si="33"/>
        <v>0</v>
      </c>
      <c r="T99" s="88">
        <f t="shared" si="34"/>
        <v>0</v>
      </c>
      <c r="U99" s="88">
        <f t="shared" si="35"/>
        <v>13</v>
      </c>
      <c r="V99" s="88">
        <f t="shared" si="36"/>
        <v>4</v>
      </c>
      <c r="W99" s="88">
        <f t="shared" si="37"/>
        <v>0</v>
      </c>
      <c r="X99" s="89">
        <f t="shared" si="38"/>
        <v>0</v>
      </c>
      <c r="Y99" s="120">
        <f t="shared" si="39"/>
        <v>2</v>
      </c>
      <c r="AA99" s="87">
        <f t="shared" si="43"/>
        <v>13</v>
      </c>
      <c r="AB99" s="88">
        <f t="shared" si="43"/>
        <v>4</v>
      </c>
      <c r="AC99" s="88">
        <f t="shared" si="43"/>
        <v>0</v>
      </c>
      <c r="AD99" s="97">
        <f t="shared" si="43"/>
        <v>0</v>
      </c>
      <c r="AE99" s="122">
        <f t="shared" si="40"/>
        <v>17</v>
      </c>
      <c r="AF99" s="118">
        <f t="shared" si="41"/>
        <v>17</v>
      </c>
    </row>
    <row r="100" spans="1:32" x14ac:dyDescent="0.2">
      <c r="A100" s="131">
        <v>92</v>
      </c>
      <c r="B100" s="30" t="s">
        <v>85</v>
      </c>
      <c r="C100" s="31" t="s">
        <v>71</v>
      </c>
      <c r="D100" s="16"/>
      <c r="E100" s="15"/>
      <c r="F100" s="15">
        <v>16.5</v>
      </c>
      <c r="G100" s="15"/>
      <c r="H100" s="15"/>
      <c r="I100" s="15"/>
      <c r="J100" s="19"/>
      <c r="K100" s="109">
        <f t="shared" ref="K100:K131" si="44">SUM(D100:J100)</f>
        <v>16.5</v>
      </c>
      <c r="L100" s="113">
        <f t="shared" ref="L100:L131" si="45">AE100</f>
        <v>16.5</v>
      </c>
      <c r="M100" s="110" t="str">
        <f t="shared" ref="M100:M131" si="46">IF(COUNTA(D100:J100)&gt;=4,"SI","NO")</f>
        <v>NO</v>
      </c>
      <c r="N100" s="20">
        <v>2016</v>
      </c>
      <c r="O100" s="34" t="s">
        <v>16</v>
      </c>
      <c r="P100" s="40"/>
      <c r="R100" s="87">
        <f t="shared" ref="R100:R131" si="47">D100</f>
        <v>0</v>
      </c>
      <c r="S100" s="88">
        <f t="shared" ref="S100:S131" si="48">E100</f>
        <v>0</v>
      </c>
      <c r="T100" s="88">
        <f t="shared" ref="T100:T131" si="49">F100</f>
        <v>16.5</v>
      </c>
      <c r="U100" s="88">
        <f t="shared" ref="U100:U131" si="50">G100</f>
        <v>0</v>
      </c>
      <c r="V100" s="88">
        <f t="shared" ref="V100:V131" si="51">H100</f>
        <v>0</v>
      </c>
      <c r="W100" s="88">
        <f t="shared" ref="W100:W131" si="52">I100</f>
        <v>0</v>
      </c>
      <c r="X100" s="89">
        <f t="shared" ref="X100:X131" si="53">J100</f>
        <v>0</v>
      </c>
      <c r="Y100" s="120">
        <f t="shared" ref="Y100:Y131" si="54">COUNTA(D100:J100)</f>
        <v>1</v>
      </c>
      <c r="AA100" s="87">
        <f t="shared" si="43"/>
        <v>16.5</v>
      </c>
      <c r="AB100" s="88">
        <f t="shared" si="43"/>
        <v>0</v>
      </c>
      <c r="AC100" s="88">
        <f t="shared" si="43"/>
        <v>0</v>
      </c>
      <c r="AD100" s="97">
        <f t="shared" si="43"/>
        <v>0</v>
      </c>
      <c r="AE100" s="122">
        <f t="shared" ref="AE100:AE131" si="55">SUM(AA100:AD100)</f>
        <v>16.5</v>
      </c>
      <c r="AF100" s="118">
        <f t="shared" ref="AF100:AF131" si="56">(Y100&gt;=4)*1000+AE100</f>
        <v>16.5</v>
      </c>
    </row>
    <row r="101" spans="1:32" ht="13.5" thickBot="1" x14ac:dyDescent="0.25">
      <c r="A101" s="60">
        <v>93</v>
      </c>
      <c r="B101" s="29" t="s">
        <v>147</v>
      </c>
      <c r="C101" s="31"/>
      <c r="D101" s="16"/>
      <c r="E101" s="15"/>
      <c r="F101" s="15"/>
      <c r="G101" s="15"/>
      <c r="H101" s="15">
        <v>15.5</v>
      </c>
      <c r="I101" s="15"/>
      <c r="J101" s="19"/>
      <c r="K101" s="109">
        <f t="shared" si="44"/>
        <v>15.5</v>
      </c>
      <c r="L101" s="113">
        <f t="shared" si="45"/>
        <v>15.5</v>
      </c>
      <c r="M101" s="110" t="str">
        <f t="shared" si="46"/>
        <v>NO</v>
      </c>
      <c r="N101" s="20">
        <v>2015</v>
      </c>
      <c r="O101" s="46" t="s">
        <v>19</v>
      </c>
      <c r="P101" s="40" t="s">
        <v>67</v>
      </c>
      <c r="R101" s="87">
        <f t="shared" si="47"/>
        <v>0</v>
      </c>
      <c r="S101" s="88">
        <f t="shared" si="48"/>
        <v>0</v>
      </c>
      <c r="T101" s="88">
        <f t="shared" si="49"/>
        <v>0</v>
      </c>
      <c r="U101" s="88">
        <f t="shared" si="50"/>
        <v>0</v>
      </c>
      <c r="V101" s="88">
        <f t="shared" si="51"/>
        <v>15.5</v>
      </c>
      <c r="W101" s="88">
        <f t="shared" si="52"/>
        <v>0</v>
      </c>
      <c r="X101" s="89">
        <f t="shared" si="53"/>
        <v>0</v>
      </c>
      <c r="Y101" s="120">
        <f t="shared" si="54"/>
        <v>1</v>
      </c>
      <c r="AA101" s="87">
        <f t="shared" si="43"/>
        <v>15.5</v>
      </c>
      <c r="AB101" s="88">
        <f t="shared" si="43"/>
        <v>0</v>
      </c>
      <c r="AC101" s="88">
        <f t="shared" si="43"/>
        <v>0</v>
      </c>
      <c r="AD101" s="97">
        <f t="shared" si="43"/>
        <v>0</v>
      </c>
      <c r="AE101" s="122">
        <f t="shared" si="55"/>
        <v>15.5</v>
      </c>
      <c r="AF101" s="118">
        <f t="shared" si="56"/>
        <v>15.5</v>
      </c>
    </row>
    <row r="102" spans="1:32" x14ac:dyDescent="0.2">
      <c r="A102" s="131">
        <v>94</v>
      </c>
      <c r="B102" s="135" t="s">
        <v>53</v>
      </c>
      <c r="C102" s="31" t="s">
        <v>71</v>
      </c>
      <c r="D102" s="16"/>
      <c r="E102" s="15">
        <v>15</v>
      </c>
      <c r="F102" s="15"/>
      <c r="G102" s="15"/>
      <c r="H102" s="15"/>
      <c r="I102" s="15"/>
      <c r="J102" s="19"/>
      <c r="K102" s="109">
        <f t="shared" si="44"/>
        <v>15</v>
      </c>
      <c r="L102" s="113">
        <f t="shared" si="45"/>
        <v>15</v>
      </c>
      <c r="M102" s="110" t="str">
        <f t="shared" si="46"/>
        <v>NO</v>
      </c>
      <c r="N102" s="20">
        <v>2016</v>
      </c>
      <c r="O102" s="34" t="s">
        <v>16</v>
      </c>
      <c r="P102" s="47" t="s">
        <v>66</v>
      </c>
      <c r="R102" s="87">
        <f t="shared" si="47"/>
        <v>0</v>
      </c>
      <c r="S102" s="88">
        <f t="shared" si="48"/>
        <v>15</v>
      </c>
      <c r="T102" s="88">
        <f t="shared" si="49"/>
        <v>0</v>
      </c>
      <c r="U102" s="88">
        <f t="shared" si="50"/>
        <v>0</v>
      </c>
      <c r="V102" s="88">
        <f t="shared" si="51"/>
        <v>0</v>
      </c>
      <c r="W102" s="88">
        <f t="shared" si="52"/>
        <v>0</v>
      </c>
      <c r="X102" s="89">
        <f t="shared" si="53"/>
        <v>0</v>
      </c>
      <c r="Y102" s="120">
        <f t="shared" si="54"/>
        <v>1</v>
      </c>
      <c r="AA102" s="87">
        <f t="shared" si="43"/>
        <v>15</v>
      </c>
      <c r="AB102" s="88">
        <f t="shared" si="43"/>
        <v>0</v>
      </c>
      <c r="AC102" s="88">
        <f t="shared" si="43"/>
        <v>0</v>
      </c>
      <c r="AD102" s="97">
        <f t="shared" si="43"/>
        <v>0</v>
      </c>
      <c r="AE102" s="122">
        <f t="shared" si="55"/>
        <v>15</v>
      </c>
      <c r="AF102" s="118">
        <f t="shared" si="56"/>
        <v>15</v>
      </c>
    </row>
    <row r="103" spans="1:32" ht="13.5" thickBot="1" x14ac:dyDescent="0.25">
      <c r="A103" s="60">
        <v>95</v>
      </c>
      <c r="B103" s="149" t="s">
        <v>61</v>
      </c>
      <c r="C103" s="31"/>
      <c r="D103" s="16"/>
      <c r="E103" s="15">
        <v>15</v>
      </c>
      <c r="F103" s="15"/>
      <c r="G103" s="15"/>
      <c r="H103" s="15"/>
      <c r="I103" s="15"/>
      <c r="J103" s="19"/>
      <c r="K103" s="109">
        <f t="shared" si="44"/>
        <v>15</v>
      </c>
      <c r="L103" s="113">
        <f t="shared" si="45"/>
        <v>15</v>
      </c>
      <c r="M103" s="110" t="str">
        <f t="shared" si="46"/>
        <v>NO</v>
      </c>
      <c r="N103" s="20">
        <v>2016</v>
      </c>
      <c r="O103" s="34" t="s">
        <v>16</v>
      </c>
      <c r="P103" s="47" t="s">
        <v>68</v>
      </c>
      <c r="R103" s="87">
        <f t="shared" si="47"/>
        <v>0</v>
      </c>
      <c r="S103" s="88">
        <f t="shared" si="48"/>
        <v>15</v>
      </c>
      <c r="T103" s="88">
        <f t="shared" si="49"/>
        <v>0</v>
      </c>
      <c r="U103" s="88">
        <f t="shared" si="50"/>
        <v>0</v>
      </c>
      <c r="V103" s="88">
        <f t="shared" si="51"/>
        <v>0</v>
      </c>
      <c r="W103" s="88">
        <f t="shared" si="52"/>
        <v>0</v>
      </c>
      <c r="X103" s="89">
        <f t="shared" si="53"/>
        <v>0</v>
      </c>
      <c r="Y103" s="120">
        <f t="shared" si="54"/>
        <v>1</v>
      </c>
      <c r="AA103" s="87">
        <f t="shared" si="43"/>
        <v>15</v>
      </c>
      <c r="AB103" s="88">
        <f t="shared" si="43"/>
        <v>0</v>
      </c>
      <c r="AC103" s="88">
        <f t="shared" si="43"/>
        <v>0</v>
      </c>
      <c r="AD103" s="97">
        <f t="shared" si="43"/>
        <v>0</v>
      </c>
      <c r="AE103" s="122">
        <f t="shared" si="55"/>
        <v>15</v>
      </c>
      <c r="AF103" s="118">
        <f t="shared" si="56"/>
        <v>15</v>
      </c>
    </row>
    <row r="104" spans="1:32" x14ac:dyDescent="0.2">
      <c r="A104" s="131">
        <v>96</v>
      </c>
      <c r="B104" s="29" t="s">
        <v>105</v>
      </c>
      <c r="C104" s="31" t="s">
        <v>71</v>
      </c>
      <c r="D104" s="16"/>
      <c r="E104" s="15"/>
      <c r="F104" s="15"/>
      <c r="G104" s="15">
        <v>15</v>
      </c>
      <c r="H104" s="15"/>
      <c r="I104" s="15"/>
      <c r="J104" s="19"/>
      <c r="K104" s="109">
        <f t="shared" si="44"/>
        <v>15</v>
      </c>
      <c r="L104" s="113">
        <f t="shared" si="45"/>
        <v>15</v>
      </c>
      <c r="M104" s="110" t="str">
        <f t="shared" si="46"/>
        <v>NO</v>
      </c>
      <c r="N104" s="20">
        <v>2016</v>
      </c>
      <c r="O104" s="34" t="s">
        <v>16</v>
      </c>
      <c r="P104" s="40" t="s">
        <v>127</v>
      </c>
      <c r="R104" s="87">
        <f t="shared" si="47"/>
        <v>0</v>
      </c>
      <c r="S104" s="88">
        <f t="shared" si="48"/>
        <v>0</v>
      </c>
      <c r="T104" s="88">
        <f t="shared" si="49"/>
        <v>0</v>
      </c>
      <c r="U104" s="88">
        <f t="shared" si="50"/>
        <v>15</v>
      </c>
      <c r="V104" s="88">
        <f t="shared" si="51"/>
        <v>0</v>
      </c>
      <c r="W104" s="88">
        <f t="shared" si="52"/>
        <v>0</v>
      </c>
      <c r="X104" s="89">
        <f t="shared" si="53"/>
        <v>0</v>
      </c>
      <c r="Y104" s="120">
        <f t="shared" si="54"/>
        <v>1</v>
      </c>
      <c r="AA104" s="87">
        <f t="shared" si="43"/>
        <v>15</v>
      </c>
      <c r="AB104" s="88">
        <f t="shared" si="43"/>
        <v>0</v>
      </c>
      <c r="AC104" s="88">
        <f t="shared" si="43"/>
        <v>0</v>
      </c>
      <c r="AD104" s="97">
        <f t="shared" si="43"/>
        <v>0</v>
      </c>
      <c r="AE104" s="122">
        <f t="shared" si="55"/>
        <v>15</v>
      </c>
      <c r="AF104" s="118">
        <f t="shared" si="56"/>
        <v>15</v>
      </c>
    </row>
    <row r="105" spans="1:32" ht="13.5" thickBot="1" x14ac:dyDescent="0.25">
      <c r="A105" s="60">
        <v>97</v>
      </c>
      <c r="B105" s="29" t="s">
        <v>110</v>
      </c>
      <c r="C105" s="31" t="s">
        <v>71</v>
      </c>
      <c r="D105" s="16"/>
      <c r="E105" s="15"/>
      <c r="F105" s="15"/>
      <c r="G105" s="15">
        <v>6</v>
      </c>
      <c r="H105" s="15">
        <v>9</v>
      </c>
      <c r="I105" s="15"/>
      <c r="J105" s="19"/>
      <c r="K105" s="109">
        <f t="shared" si="44"/>
        <v>15</v>
      </c>
      <c r="L105" s="113">
        <f t="shared" si="45"/>
        <v>15</v>
      </c>
      <c r="M105" s="110" t="str">
        <f t="shared" si="46"/>
        <v>NO</v>
      </c>
      <c r="N105" s="20">
        <v>2016</v>
      </c>
      <c r="O105" s="34" t="s">
        <v>16</v>
      </c>
      <c r="P105" s="40" t="s">
        <v>127</v>
      </c>
      <c r="R105" s="87">
        <f t="shared" si="47"/>
        <v>0</v>
      </c>
      <c r="S105" s="88">
        <f t="shared" si="48"/>
        <v>0</v>
      </c>
      <c r="T105" s="88">
        <f t="shared" si="49"/>
        <v>0</v>
      </c>
      <c r="U105" s="88">
        <f t="shared" si="50"/>
        <v>6</v>
      </c>
      <c r="V105" s="88">
        <f t="shared" si="51"/>
        <v>9</v>
      </c>
      <c r="W105" s="88">
        <f t="shared" si="52"/>
        <v>0</v>
      </c>
      <c r="X105" s="89">
        <f t="shared" si="53"/>
        <v>0</v>
      </c>
      <c r="Y105" s="120">
        <f t="shared" si="54"/>
        <v>2</v>
      </c>
      <c r="AA105" s="87">
        <f t="shared" si="43"/>
        <v>9</v>
      </c>
      <c r="AB105" s="88">
        <f t="shared" si="43"/>
        <v>6</v>
      </c>
      <c r="AC105" s="88">
        <f t="shared" si="43"/>
        <v>0</v>
      </c>
      <c r="AD105" s="97">
        <f t="shared" si="43"/>
        <v>0</v>
      </c>
      <c r="AE105" s="122">
        <f t="shared" si="55"/>
        <v>15</v>
      </c>
      <c r="AF105" s="118">
        <f t="shared" si="56"/>
        <v>15</v>
      </c>
    </row>
    <row r="106" spans="1:32" x14ac:dyDescent="0.2">
      <c r="A106" s="131">
        <v>98</v>
      </c>
      <c r="B106" s="29" t="s">
        <v>247</v>
      </c>
      <c r="C106" s="31" t="s">
        <v>71</v>
      </c>
      <c r="D106" s="16"/>
      <c r="E106" s="15"/>
      <c r="F106" s="15"/>
      <c r="G106" s="15"/>
      <c r="H106" s="15"/>
      <c r="I106" s="15"/>
      <c r="J106" s="19">
        <v>15</v>
      </c>
      <c r="K106" s="109">
        <f t="shared" si="44"/>
        <v>15</v>
      </c>
      <c r="L106" s="113">
        <f t="shared" si="45"/>
        <v>15</v>
      </c>
      <c r="M106" s="110" t="str">
        <f t="shared" si="46"/>
        <v>NO</v>
      </c>
      <c r="N106" s="20">
        <v>2018</v>
      </c>
      <c r="O106" s="44" t="s">
        <v>18</v>
      </c>
      <c r="P106" s="40"/>
      <c r="R106" s="87">
        <f t="shared" si="47"/>
        <v>0</v>
      </c>
      <c r="S106" s="88">
        <f t="shared" si="48"/>
        <v>0</v>
      </c>
      <c r="T106" s="88">
        <f t="shared" si="49"/>
        <v>0</v>
      </c>
      <c r="U106" s="88">
        <f t="shared" si="50"/>
        <v>0</v>
      </c>
      <c r="V106" s="88">
        <f t="shared" si="51"/>
        <v>0</v>
      </c>
      <c r="W106" s="88">
        <f t="shared" si="52"/>
        <v>0</v>
      </c>
      <c r="X106" s="89">
        <f t="shared" si="53"/>
        <v>15</v>
      </c>
      <c r="Y106" s="120">
        <f t="shared" si="54"/>
        <v>1</v>
      </c>
      <c r="AA106" s="87">
        <f t="shared" si="43"/>
        <v>15</v>
      </c>
      <c r="AB106" s="88">
        <f t="shared" si="43"/>
        <v>0</v>
      </c>
      <c r="AC106" s="88">
        <f t="shared" si="43"/>
        <v>0</v>
      </c>
      <c r="AD106" s="97">
        <f t="shared" si="43"/>
        <v>0</v>
      </c>
      <c r="AE106" s="122">
        <f t="shared" si="55"/>
        <v>15</v>
      </c>
      <c r="AF106" s="118">
        <f t="shared" si="56"/>
        <v>15</v>
      </c>
    </row>
    <row r="107" spans="1:32" ht="13.5" thickBot="1" x14ac:dyDescent="0.25">
      <c r="A107" s="60">
        <v>99</v>
      </c>
      <c r="B107" s="29" t="s">
        <v>149</v>
      </c>
      <c r="C107" s="31" t="s">
        <v>71</v>
      </c>
      <c r="D107" s="16"/>
      <c r="E107" s="15"/>
      <c r="F107" s="15"/>
      <c r="G107" s="15"/>
      <c r="H107" s="15">
        <v>13.5</v>
      </c>
      <c r="I107" s="15"/>
      <c r="J107" s="19"/>
      <c r="K107" s="109">
        <f t="shared" si="44"/>
        <v>13.5</v>
      </c>
      <c r="L107" s="113">
        <f t="shared" si="45"/>
        <v>13.5</v>
      </c>
      <c r="M107" s="110" t="str">
        <f t="shared" si="46"/>
        <v>NO</v>
      </c>
      <c r="N107" s="20">
        <v>2015</v>
      </c>
      <c r="O107" s="46" t="s">
        <v>19</v>
      </c>
      <c r="P107" s="40" t="s">
        <v>126</v>
      </c>
      <c r="R107" s="87">
        <f t="shared" si="47"/>
        <v>0</v>
      </c>
      <c r="S107" s="88">
        <f t="shared" si="48"/>
        <v>0</v>
      </c>
      <c r="T107" s="88">
        <f t="shared" si="49"/>
        <v>0</v>
      </c>
      <c r="U107" s="88">
        <f t="shared" si="50"/>
        <v>0</v>
      </c>
      <c r="V107" s="88">
        <f t="shared" si="51"/>
        <v>13.5</v>
      </c>
      <c r="W107" s="88">
        <f t="shared" si="52"/>
        <v>0</v>
      </c>
      <c r="X107" s="89">
        <f t="shared" si="53"/>
        <v>0</v>
      </c>
      <c r="Y107" s="120">
        <f t="shared" si="54"/>
        <v>1</v>
      </c>
      <c r="AA107" s="87">
        <f t="shared" si="43"/>
        <v>13.5</v>
      </c>
      <c r="AB107" s="88">
        <f t="shared" si="43"/>
        <v>0</v>
      </c>
      <c r="AC107" s="88">
        <f t="shared" si="43"/>
        <v>0</v>
      </c>
      <c r="AD107" s="97">
        <f t="shared" si="43"/>
        <v>0</v>
      </c>
      <c r="AE107" s="122">
        <f t="shared" si="55"/>
        <v>13.5</v>
      </c>
      <c r="AF107" s="118">
        <f t="shared" si="56"/>
        <v>13.5</v>
      </c>
    </row>
    <row r="108" spans="1:32" x14ac:dyDescent="0.2">
      <c r="A108" s="131">
        <v>100</v>
      </c>
      <c r="B108" s="134" t="s">
        <v>107</v>
      </c>
      <c r="C108" s="136" t="s">
        <v>190</v>
      </c>
      <c r="D108" s="124"/>
      <c r="E108" s="125"/>
      <c r="F108" s="125"/>
      <c r="G108" s="125">
        <v>13</v>
      </c>
      <c r="H108" s="125"/>
      <c r="I108" s="125"/>
      <c r="J108" s="126"/>
      <c r="K108" s="109">
        <f t="shared" si="44"/>
        <v>13</v>
      </c>
      <c r="L108" s="113">
        <f t="shared" si="45"/>
        <v>13</v>
      </c>
      <c r="M108" s="110" t="str">
        <f t="shared" si="46"/>
        <v>NO</v>
      </c>
      <c r="N108" s="127">
        <v>2018</v>
      </c>
      <c r="O108" s="44" t="s">
        <v>18</v>
      </c>
      <c r="P108" s="128" t="s">
        <v>67</v>
      </c>
      <c r="R108" s="87">
        <f t="shared" si="47"/>
        <v>0</v>
      </c>
      <c r="S108" s="88">
        <f t="shared" si="48"/>
        <v>0</v>
      </c>
      <c r="T108" s="88">
        <f t="shared" si="49"/>
        <v>0</v>
      </c>
      <c r="U108" s="88">
        <f t="shared" si="50"/>
        <v>13</v>
      </c>
      <c r="V108" s="88">
        <f t="shared" si="51"/>
        <v>0</v>
      </c>
      <c r="W108" s="88">
        <f t="shared" si="52"/>
        <v>0</v>
      </c>
      <c r="X108" s="89">
        <f t="shared" si="53"/>
        <v>0</v>
      </c>
      <c r="Y108" s="120">
        <f t="shared" si="54"/>
        <v>1</v>
      </c>
      <c r="AA108" s="87">
        <f t="shared" si="43"/>
        <v>13</v>
      </c>
      <c r="AB108" s="88">
        <f t="shared" si="43"/>
        <v>0</v>
      </c>
      <c r="AC108" s="88">
        <f t="shared" si="43"/>
        <v>0</v>
      </c>
      <c r="AD108" s="97">
        <f t="shared" si="43"/>
        <v>0</v>
      </c>
      <c r="AE108" s="122">
        <f t="shared" si="55"/>
        <v>13</v>
      </c>
      <c r="AF108" s="118">
        <f t="shared" si="56"/>
        <v>13</v>
      </c>
    </row>
    <row r="109" spans="1:32" ht="13.5" thickBot="1" x14ac:dyDescent="0.25">
      <c r="A109" s="60">
        <v>101</v>
      </c>
      <c r="B109" s="129" t="s">
        <v>109</v>
      </c>
      <c r="C109" s="123" t="s">
        <v>71</v>
      </c>
      <c r="D109" s="124"/>
      <c r="E109" s="125"/>
      <c r="F109" s="125"/>
      <c r="G109" s="125">
        <v>8.5</v>
      </c>
      <c r="H109" s="125">
        <v>4</v>
      </c>
      <c r="I109" s="125"/>
      <c r="J109" s="126"/>
      <c r="K109" s="109">
        <f t="shared" si="44"/>
        <v>12.5</v>
      </c>
      <c r="L109" s="113">
        <f t="shared" si="45"/>
        <v>12.5</v>
      </c>
      <c r="M109" s="110" t="str">
        <f t="shared" si="46"/>
        <v>NO</v>
      </c>
      <c r="N109" s="127">
        <v>2016</v>
      </c>
      <c r="O109" s="34" t="s">
        <v>16</v>
      </c>
      <c r="P109" s="128" t="s">
        <v>127</v>
      </c>
      <c r="R109" s="87">
        <f t="shared" si="47"/>
        <v>0</v>
      </c>
      <c r="S109" s="88">
        <f t="shared" si="48"/>
        <v>0</v>
      </c>
      <c r="T109" s="88">
        <f t="shared" si="49"/>
        <v>0</v>
      </c>
      <c r="U109" s="88">
        <f t="shared" si="50"/>
        <v>8.5</v>
      </c>
      <c r="V109" s="88">
        <f t="shared" si="51"/>
        <v>4</v>
      </c>
      <c r="W109" s="88">
        <f t="shared" si="52"/>
        <v>0</v>
      </c>
      <c r="X109" s="89">
        <f t="shared" si="53"/>
        <v>0</v>
      </c>
      <c r="Y109" s="120">
        <f t="shared" si="54"/>
        <v>2</v>
      </c>
      <c r="AA109" s="87">
        <f t="shared" si="43"/>
        <v>8.5</v>
      </c>
      <c r="AB109" s="88">
        <f t="shared" si="43"/>
        <v>4</v>
      </c>
      <c r="AC109" s="88">
        <f t="shared" si="43"/>
        <v>0</v>
      </c>
      <c r="AD109" s="97">
        <f t="shared" si="43"/>
        <v>0</v>
      </c>
      <c r="AE109" s="122">
        <f t="shared" si="55"/>
        <v>12.5</v>
      </c>
      <c r="AF109" s="118">
        <f t="shared" si="56"/>
        <v>12.5</v>
      </c>
    </row>
    <row r="110" spans="1:32" x14ac:dyDescent="0.2">
      <c r="A110" s="131">
        <v>102</v>
      </c>
      <c r="B110" s="162" t="s">
        <v>174</v>
      </c>
      <c r="C110" s="123" t="s">
        <v>71</v>
      </c>
      <c r="D110" s="124"/>
      <c r="E110" s="125"/>
      <c r="F110" s="125"/>
      <c r="G110" s="125"/>
      <c r="H110" s="125">
        <v>3.5</v>
      </c>
      <c r="I110" s="125">
        <v>5</v>
      </c>
      <c r="J110" s="126">
        <v>3.5</v>
      </c>
      <c r="K110" s="109">
        <f t="shared" si="44"/>
        <v>12</v>
      </c>
      <c r="L110" s="113">
        <f t="shared" si="45"/>
        <v>12</v>
      </c>
      <c r="M110" s="110" t="str">
        <f t="shared" si="46"/>
        <v>NO</v>
      </c>
      <c r="N110" s="127">
        <v>2018</v>
      </c>
      <c r="O110" s="44" t="s">
        <v>18</v>
      </c>
      <c r="P110" s="128"/>
      <c r="R110" s="87">
        <f t="shared" si="47"/>
        <v>0</v>
      </c>
      <c r="S110" s="88">
        <f t="shared" si="48"/>
        <v>0</v>
      </c>
      <c r="T110" s="88">
        <f t="shared" si="49"/>
        <v>0</v>
      </c>
      <c r="U110" s="88">
        <f t="shared" si="50"/>
        <v>0</v>
      </c>
      <c r="V110" s="88">
        <f t="shared" si="51"/>
        <v>3.5</v>
      </c>
      <c r="W110" s="88">
        <f t="shared" si="52"/>
        <v>5</v>
      </c>
      <c r="X110" s="89">
        <f t="shared" si="53"/>
        <v>3.5</v>
      </c>
      <c r="Y110" s="120">
        <f t="shared" si="54"/>
        <v>3</v>
      </c>
      <c r="AA110" s="87">
        <f t="shared" si="43"/>
        <v>5</v>
      </c>
      <c r="AB110" s="88">
        <f t="shared" si="43"/>
        <v>3.5</v>
      </c>
      <c r="AC110" s="88">
        <f t="shared" si="43"/>
        <v>3.5</v>
      </c>
      <c r="AD110" s="97">
        <f t="shared" si="43"/>
        <v>0</v>
      </c>
      <c r="AE110" s="122">
        <f t="shared" si="55"/>
        <v>12</v>
      </c>
      <c r="AF110" s="118">
        <f t="shared" si="56"/>
        <v>12</v>
      </c>
    </row>
    <row r="111" spans="1:32" ht="13.5" thickBot="1" x14ac:dyDescent="0.25">
      <c r="A111" s="60">
        <v>103</v>
      </c>
      <c r="B111" s="134" t="s">
        <v>88</v>
      </c>
      <c r="C111" s="123"/>
      <c r="D111" s="124"/>
      <c r="E111" s="125"/>
      <c r="F111" s="125">
        <v>11.5</v>
      </c>
      <c r="G111" s="125"/>
      <c r="H111" s="125"/>
      <c r="I111" s="125"/>
      <c r="J111" s="126"/>
      <c r="K111" s="109">
        <f t="shared" si="44"/>
        <v>11.5</v>
      </c>
      <c r="L111" s="113">
        <f t="shared" si="45"/>
        <v>11.5</v>
      </c>
      <c r="M111" s="110" t="str">
        <f t="shared" si="46"/>
        <v>NO</v>
      </c>
      <c r="N111" s="127">
        <v>2015</v>
      </c>
      <c r="O111" s="46" t="s">
        <v>19</v>
      </c>
      <c r="P111" s="128"/>
      <c r="R111" s="87">
        <f t="shared" si="47"/>
        <v>0</v>
      </c>
      <c r="S111" s="88">
        <f t="shared" si="48"/>
        <v>0</v>
      </c>
      <c r="T111" s="88">
        <f t="shared" si="49"/>
        <v>11.5</v>
      </c>
      <c r="U111" s="88">
        <f t="shared" si="50"/>
        <v>0</v>
      </c>
      <c r="V111" s="88">
        <f t="shared" si="51"/>
        <v>0</v>
      </c>
      <c r="W111" s="88">
        <f t="shared" si="52"/>
        <v>0</v>
      </c>
      <c r="X111" s="89">
        <f t="shared" si="53"/>
        <v>0</v>
      </c>
      <c r="Y111" s="120">
        <f t="shared" si="54"/>
        <v>1</v>
      </c>
      <c r="AA111" s="87">
        <f t="shared" si="43"/>
        <v>11.5</v>
      </c>
      <c r="AB111" s="88">
        <f t="shared" si="43"/>
        <v>0</v>
      </c>
      <c r="AC111" s="88">
        <f t="shared" si="43"/>
        <v>0</v>
      </c>
      <c r="AD111" s="97">
        <f t="shared" si="43"/>
        <v>0</v>
      </c>
      <c r="AE111" s="122">
        <f t="shared" si="55"/>
        <v>11.5</v>
      </c>
      <c r="AF111" s="118">
        <f t="shared" si="56"/>
        <v>11.5</v>
      </c>
    </row>
    <row r="112" spans="1:32" x14ac:dyDescent="0.2">
      <c r="A112" s="131">
        <v>104</v>
      </c>
      <c r="B112" s="129" t="s">
        <v>204</v>
      </c>
      <c r="C112" s="123" t="s">
        <v>71</v>
      </c>
      <c r="D112" s="124"/>
      <c r="E112" s="125"/>
      <c r="F112" s="125"/>
      <c r="G112" s="125"/>
      <c r="H112" s="125"/>
      <c r="I112" s="125">
        <v>5</v>
      </c>
      <c r="J112" s="126">
        <v>6.5</v>
      </c>
      <c r="K112" s="109">
        <f t="shared" si="44"/>
        <v>11.5</v>
      </c>
      <c r="L112" s="113">
        <f t="shared" si="45"/>
        <v>11.5</v>
      </c>
      <c r="M112" s="110" t="str">
        <f t="shared" si="46"/>
        <v>NO</v>
      </c>
      <c r="N112" s="127">
        <v>2016</v>
      </c>
      <c r="O112" s="34" t="s">
        <v>16</v>
      </c>
      <c r="P112" s="128" t="s">
        <v>185</v>
      </c>
      <c r="R112" s="87">
        <f t="shared" si="47"/>
        <v>0</v>
      </c>
      <c r="S112" s="88">
        <f t="shared" si="48"/>
        <v>0</v>
      </c>
      <c r="T112" s="88">
        <f t="shared" si="49"/>
        <v>0</v>
      </c>
      <c r="U112" s="88">
        <f t="shared" si="50"/>
        <v>0</v>
      </c>
      <c r="V112" s="88">
        <f t="shared" si="51"/>
        <v>0</v>
      </c>
      <c r="W112" s="88">
        <f t="shared" si="52"/>
        <v>5</v>
      </c>
      <c r="X112" s="89">
        <f t="shared" si="53"/>
        <v>6.5</v>
      </c>
      <c r="Y112" s="120">
        <f t="shared" si="54"/>
        <v>2</v>
      </c>
      <c r="AA112" s="87">
        <f t="shared" si="43"/>
        <v>6.5</v>
      </c>
      <c r="AB112" s="88">
        <f t="shared" si="43"/>
        <v>5</v>
      </c>
      <c r="AC112" s="88">
        <f t="shared" si="43"/>
        <v>0</v>
      </c>
      <c r="AD112" s="97">
        <f t="shared" si="43"/>
        <v>0</v>
      </c>
      <c r="AE112" s="122">
        <f t="shared" si="55"/>
        <v>11.5</v>
      </c>
      <c r="AF112" s="118">
        <f t="shared" si="56"/>
        <v>11.5</v>
      </c>
    </row>
    <row r="113" spans="1:32" ht="13.5" thickBot="1" x14ac:dyDescent="0.25">
      <c r="A113" s="60">
        <v>105</v>
      </c>
      <c r="B113" s="162" t="s">
        <v>175</v>
      </c>
      <c r="C113" s="123" t="s">
        <v>71</v>
      </c>
      <c r="D113" s="124"/>
      <c r="E113" s="125"/>
      <c r="F113" s="125"/>
      <c r="G113" s="125"/>
      <c r="H113" s="125">
        <v>3</v>
      </c>
      <c r="I113" s="125">
        <v>4</v>
      </c>
      <c r="J113" s="126">
        <v>3.5</v>
      </c>
      <c r="K113" s="109">
        <f t="shared" si="44"/>
        <v>10.5</v>
      </c>
      <c r="L113" s="113">
        <f t="shared" si="45"/>
        <v>10.5</v>
      </c>
      <c r="M113" s="110" t="str">
        <f t="shared" si="46"/>
        <v>NO</v>
      </c>
      <c r="N113" s="127">
        <v>2019</v>
      </c>
      <c r="O113" s="44" t="s">
        <v>18</v>
      </c>
      <c r="P113" s="128" t="s">
        <v>132</v>
      </c>
      <c r="R113" s="87">
        <f t="shared" si="47"/>
        <v>0</v>
      </c>
      <c r="S113" s="88">
        <f t="shared" si="48"/>
        <v>0</v>
      </c>
      <c r="T113" s="88">
        <f t="shared" si="49"/>
        <v>0</v>
      </c>
      <c r="U113" s="88">
        <f t="shared" si="50"/>
        <v>0</v>
      </c>
      <c r="V113" s="88">
        <f t="shared" si="51"/>
        <v>3</v>
      </c>
      <c r="W113" s="88">
        <f t="shared" si="52"/>
        <v>4</v>
      </c>
      <c r="X113" s="89">
        <f t="shared" si="53"/>
        <v>3.5</v>
      </c>
      <c r="Y113" s="120">
        <f t="shared" si="54"/>
        <v>3</v>
      </c>
      <c r="AA113" s="87">
        <f t="shared" si="43"/>
        <v>4</v>
      </c>
      <c r="AB113" s="88">
        <f t="shared" si="43"/>
        <v>3.5</v>
      </c>
      <c r="AC113" s="88">
        <f t="shared" si="43"/>
        <v>3</v>
      </c>
      <c r="AD113" s="97">
        <f t="shared" si="43"/>
        <v>0</v>
      </c>
      <c r="AE113" s="122">
        <f t="shared" si="55"/>
        <v>10.5</v>
      </c>
      <c r="AF113" s="118">
        <f t="shared" si="56"/>
        <v>10.5</v>
      </c>
    </row>
    <row r="114" spans="1:32" x14ac:dyDescent="0.2">
      <c r="A114" s="131">
        <v>106</v>
      </c>
      <c r="B114" s="130" t="s">
        <v>113</v>
      </c>
      <c r="C114" s="123" t="s">
        <v>71</v>
      </c>
      <c r="D114" s="124"/>
      <c r="E114" s="125"/>
      <c r="F114" s="125"/>
      <c r="G114" s="125">
        <v>6</v>
      </c>
      <c r="H114" s="125"/>
      <c r="I114" s="125">
        <v>4.5</v>
      </c>
      <c r="J114" s="126"/>
      <c r="K114" s="109">
        <f t="shared" si="44"/>
        <v>10.5</v>
      </c>
      <c r="L114" s="113">
        <f t="shared" si="45"/>
        <v>10.5</v>
      </c>
      <c r="M114" s="110" t="str">
        <f t="shared" si="46"/>
        <v>NO</v>
      </c>
      <c r="N114" s="127">
        <v>2016</v>
      </c>
      <c r="O114" s="34" t="s">
        <v>16</v>
      </c>
      <c r="P114" s="128" t="s">
        <v>127</v>
      </c>
      <c r="R114" s="87">
        <f t="shared" si="47"/>
        <v>0</v>
      </c>
      <c r="S114" s="88">
        <f t="shared" si="48"/>
        <v>0</v>
      </c>
      <c r="T114" s="88">
        <f t="shared" si="49"/>
        <v>0</v>
      </c>
      <c r="U114" s="88">
        <f t="shared" si="50"/>
        <v>6</v>
      </c>
      <c r="V114" s="88">
        <f t="shared" si="51"/>
        <v>0</v>
      </c>
      <c r="W114" s="88">
        <f t="shared" si="52"/>
        <v>4.5</v>
      </c>
      <c r="X114" s="89">
        <f t="shared" si="53"/>
        <v>0</v>
      </c>
      <c r="Y114" s="120">
        <f t="shared" si="54"/>
        <v>2</v>
      </c>
      <c r="AA114" s="87">
        <f t="shared" si="43"/>
        <v>6</v>
      </c>
      <c r="AB114" s="88">
        <f t="shared" si="43"/>
        <v>4.5</v>
      </c>
      <c r="AC114" s="88">
        <f t="shared" si="43"/>
        <v>0</v>
      </c>
      <c r="AD114" s="97">
        <f t="shared" si="43"/>
        <v>0</v>
      </c>
      <c r="AE114" s="122">
        <f t="shared" si="55"/>
        <v>10.5</v>
      </c>
      <c r="AF114" s="118">
        <f t="shared" si="56"/>
        <v>10.5</v>
      </c>
    </row>
    <row r="115" spans="1:32" ht="13.5" thickBot="1" x14ac:dyDescent="0.25">
      <c r="A115" s="60">
        <v>107</v>
      </c>
      <c r="B115" s="162" t="s">
        <v>180</v>
      </c>
      <c r="C115" s="123" t="s">
        <v>71</v>
      </c>
      <c r="D115" s="124"/>
      <c r="E115" s="125"/>
      <c r="F115" s="125"/>
      <c r="G115" s="125"/>
      <c r="H115" s="125">
        <v>2.5</v>
      </c>
      <c r="I115" s="125">
        <v>4</v>
      </c>
      <c r="J115" s="126">
        <v>4</v>
      </c>
      <c r="K115" s="109">
        <f t="shared" si="44"/>
        <v>10.5</v>
      </c>
      <c r="L115" s="113">
        <f t="shared" si="45"/>
        <v>10.5</v>
      </c>
      <c r="M115" s="110" t="str">
        <f t="shared" si="46"/>
        <v>NO</v>
      </c>
      <c r="N115" s="127">
        <v>2018</v>
      </c>
      <c r="O115" s="44" t="s">
        <v>18</v>
      </c>
      <c r="P115" s="128" t="s">
        <v>182</v>
      </c>
      <c r="R115" s="87">
        <f t="shared" si="47"/>
        <v>0</v>
      </c>
      <c r="S115" s="88">
        <f t="shared" si="48"/>
        <v>0</v>
      </c>
      <c r="T115" s="88">
        <f t="shared" si="49"/>
        <v>0</v>
      </c>
      <c r="U115" s="88">
        <f t="shared" si="50"/>
        <v>0</v>
      </c>
      <c r="V115" s="88">
        <f t="shared" si="51"/>
        <v>2.5</v>
      </c>
      <c r="W115" s="88">
        <f t="shared" si="52"/>
        <v>4</v>
      </c>
      <c r="X115" s="89">
        <f t="shared" si="53"/>
        <v>4</v>
      </c>
      <c r="Y115" s="120">
        <f t="shared" si="54"/>
        <v>3</v>
      </c>
      <c r="AA115" s="87">
        <f t="shared" si="43"/>
        <v>4</v>
      </c>
      <c r="AB115" s="88">
        <f t="shared" si="43"/>
        <v>4</v>
      </c>
      <c r="AC115" s="88">
        <f t="shared" si="43"/>
        <v>2.5</v>
      </c>
      <c r="AD115" s="97">
        <f t="shared" si="43"/>
        <v>0</v>
      </c>
      <c r="AE115" s="122">
        <f t="shared" si="55"/>
        <v>10.5</v>
      </c>
      <c r="AF115" s="118">
        <f t="shared" si="56"/>
        <v>10.5</v>
      </c>
    </row>
    <row r="116" spans="1:32" x14ac:dyDescent="0.2">
      <c r="A116" s="131">
        <v>108</v>
      </c>
      <c r="B116" s="130" t="s">
        <v>210</v>
      </c>
      <c r="C116" s="123" t="s">
        <v>71</v>
      </c>
      <c r="D116" s="124"/>
      <c r="E116" s="125"/>
      <c r="F116" s="125"/>
      <c r="G116" s="125"/>
      <c r="H116" s="125"/>
      <c r="I116" s="125">
        <v>4</v>
      </c>
      <c r="J116" s="126">
        <v>6.5</v>
      </c>
      <c r="K116" s="109">
        <f t="shared" si="44"/>
        <v>10.5</v>
      </c>
      <c r="L116" s="113">
        <f t="shared" si="45"/>
        <v>10.5</v>
      </c>
      <c r="M116" s="110" t="str">
        <f t="shared" si="46"/>
        <v>NO</v>
      </c>
      <c r="N116" s="127">
        <v>2017</v>
      </c>
      <c r="O116" s="34" t="s">
        <v>16</v>
      </c>
      <c r="P116" s="128" t="s">
        <v>241</v>
      </c>
      <c r="R116" s="87">
        <f t="shared" si="47"/>
        <v>0</v>
      </c>
      <c r="S116" s="88">
        <f t="shared" si="48"/>
        <v>0</v>
      </c>
      <c r="T116" s="88">
        <f t="shared" si="49"/>
        <v>0</v>
      </c>
      <c r="U116" s="88">
        <f t="shared" si="50"/>
        <v>0</v>
      </c>
      <c r="V116" s="88">
        <f t="shared" si="51"/>
        <v>0</v>
      </c>
      <c r="W116" s="88">
        <f t="shared" si="52"/>
        <v>4</v>
      </c>
      <c r="X116" s="89">
        <f t="shared" si="53"/>
        <v>6.5</v>
      </c>
      <c r="Y116" s="120">
        <f t="shared" si="54"/>
        <v>2</v>
      </c>
      <c r="AA116" s="87">
        <f t="shared" ref="AA116:AD135" si="57">LARGE($R116:$X116,AA$7)</f>
        <v>6.5</v>
      </c>
      <c r="AB116" s="88">
        <f t="shared" si="57"/>
        <v>4</v>
      </c>
      <c r="AC116" s="88">
        <f t="shared" si="57"/>
        <v>0</v>
      </c>
      <c r="AD116" s="97">
        <f t="shared" si="57"/>
        <v>0</v>
      </c>
      <c r="AE116" s="122">
        <f t="shared" si="55"/>
        <v>10.5</v>
      </c>
      <c r="AF116" s="118">
        <f t="shared" si="56"/>
        <v>10.5</v>
      </c>
    </row>
    <row r="117" spans="1:32" ht="13.5" thickBot="1" x14ac:dyDescent="0.25">
      <c r="A117" s="60">
        <v>109</v>
      </c>
      <c r="B117" s="129" t="s">
        <v>118</v>
      </c>
      <c r="C117" s="123" t="s">
        <v>71</v>
      </c>
      <c r="D117" s="124"/>
      <c r="E117" s="125"/>
      <c r="F117" s="125"/>
      <c r="G117" s="125">
        <v>3.5</v>
      </c>
      <c r="H117" s="125">
        <v>3</v>
      </c>
      <c r="I117" s="125"/>
      <c r="J117" s="126">
        <v>2.5</v>
      </c>
      <c r="K117" s="109">
        <f t="shared" si="44"/>
        <v>9</v>
      </c>
      <c r="L117" s="113">
        <f t="shared" si="45"/>
        <v>9</v>
      </c>
      <c r="M117" s="110" t="str">
        <f t="shared" si="46"/>
        <v>NO</v>
      </c>
      <c r="N117" s="127">
        <v>2019</v>
      </c>
      <c r="O117" s="44" t="s">
        <v>18</v>
      </c>
      <c r="P117" s="128" t="s">
        <v>65</v>
      </c>
      <c r="R117" s="87">
        <f t="shared" si="47"/>
        <v>0</v>
      </c>
      <c r="S117" s="88">
        <f t="shared" si="48"/>
        <v>0</v>
      </c>
      <c r="T117" s="88">
        <f t="shared" si="49"/>
        <v>0</v>
      </c>
      <c r="U117" s="88">
        <f t="shared" si="50"/>
        <v>3.5</v>
      </c>
      <c r="V117" s="88">
        <f t="shared" si="51"/>
        <v>3</v>
      </c>
      <c r="W117" s="88">
        <f t="shared" si="52"/>
        <v>0</v>
      </c>
      <c r="X117" s="89">
        <f t="shared" si="53"/>
        <v>2.5</v>
      </c>
      <c r="Y117" s="120">
        <f t="shared" si="54"/>
        <v>3</v>
      </c>
      <c r="AA117" s="87">
        <f t="shared" si="57"/>
        <v>3.5</v>
      </c>
      <c r="AB117" s="88">
        <f t="shared" si="57"/>
        <v>3</v>
      </c>
      <c r="AC117" s="88">
        <f t="shared" si="57"/>
        <v>2.5</v>
      </c>
      <c r="AD117" s="97">
        <f t="shared" si="57"/>
        <v>0</v>
      </c>
      <c r="AE117" s="122">
        <f t="shared" si="55"/>
        <v>9</v>
      </c>
      <c r="AF117" s="118">
        <f t="shared" si="56"/>
        <v>9</v>
      </c>
    </row>
    <row r="118" spans="1:32" x14ac:dyDescent="0.2">
      <c r="A118" s="131">
        <v>110</v>
      </c>
      <c r="B118" s="141" t="s">
        <v>158</v>
      </c>
      <c r="C118" s="123" t="s">
        <v>71</v>
      </c>
      <c r="D118" s="124"/>
      <c r="E118" s="125"/>
      <c r="F118" s="125"/>
      <c r="G118" s="125"/>
      <c r="H118" s="125">
        <v>5</v>
      </c>
      <c r="I118" s="125"/>
      <c r="J118" s="126">
        <v>4</v>
      </c>
      <c r="K118" s="109">
        <f t="shared" si="44"/>
        <v>9</v>
      </c>
      <c r="L118" s="113">
        <f t="shared" si="45"/>
        <v>9</v>
      </c>
      <c r="M118" s="110" t="str">
        <f t="shared" si="46"/>
        <v>NO</v>
      </c>
      <c r="N118" s="127">
        <v>2015</v>
      </c>
      <c r="O118" s="46" t="s">
        <v>19</v>
      </c>
      <c r="P118" s="128" t="s">
        <v>126</v>
      </c>
      <c r="R118" s="87">
        <f t="shared" si="47"/>
        <v>0</v>
      </c>
      <c r="S118" s="88">
        <f t="shared" si="48"/>
        <v>0</v>
      </c>
      <c r="T118" s="88">
        <f t="shared" si="49"/>
        <v>0</v>
      </c>
      <c r="U118" s="88">
        <f t="shared" si="50"/>
        <v>0</v>
      </c>
      <c r="V118" s="88">
        <f t="shared" si="51"/>
        <v>5</v>
      </c>
      <c r="W118" s="88">
        <f t="shared" si="52"/>
        <v>0</v>
      </c>
      <c r="X118" s="89">
        <f t="shared" si="53"/>
        <v>4</v>
      </c>
      <c r="Y118" s="120">
        <f t="shared" si="54"/>
        <v>2</v>
      </c>
      <c r="AA118" s="87">
        <f t="shared" si="57"/>
        <v>5</v>
      </c>
      <c r="AB118" s="88">
        <f t="shared" si="57"/>
        <v>4</v>
      </c>
      <c r="AC118" s="88">
        <f t="shared" si="57"/>
        <v>0</v>
      </c>
      <c r="AD118" s="97">
        <f t="shared" si="57"/>
        <v>0</v>
      </c>
      <c r="AE118" s="122">
        <f t="shared" si="55"/>
        <v>9</v>
      </c>
      <c r="AF118" s="118">
        <f t="shared" si="56"/>
        <v>9</v>
      </c>
    </row>
    <row r="119" spans="1:32" ht="13.5" thickBot="1" x14ac:dyDescent="0.25">
      <c r="A119" s="60">
        <v>111</v>
      </c>
      <c r="B119" s="129" t="s">
        <v>166</v>
      </c>
      <c r="C119" s="123" t="s">
        <v>71</v>
      </c>
      <c r="D119" s="124"/>
      <c r="E119" s="125"/>
      <c r="F119" s="125"/>
      <c r="G119" s="125"/>
      <c r="H119" s="125">
        <v>4</v>
      </c>
      <c r="I119" s="125">
        <v>4</v>
      </c>
      <c r="J119" s="126"/>
      <c r="K119" s="109">
        <f t="shared" si="44"/>
        <v>8</v>
      </c>
      <c r="L119" s="113">
        <f t="shared" si="45"/>
        <v>8</v>
      </c>
      <c r="M119" s="110" t="str">
        <f t="shared" si="46"/>
        <v>NO</v>
      </c>
      <c r="N119" s="127">
        <v>2015</v>
      </c>
      <c r="O119" s="146" t="s">
        <v>19</v>
      </c>
      <c r="P119" s="128" t="s">
        <v>181</v>
      </c>
      <c r="R119" s="87">
        <f t="shared" si="47"/>
        <v>0</v>
      </c>
      <c r="S119" s="88">
        <f t="shared" si="48"/>
        <v>0</v>
      </c>
      <c r="T119" s="88">
        <f t="shared" si="49"/>
        <v>0</v>
      </c>
      <c r="U119" s="88">
        <f t="shared" si="50"/>
        <v>0</v>
      </c>
      <c r="V119" s="88">
        <f t="shared" si="51"/>
        <v>4</v>
      </c>
      <c r="W119" s="88">
        <f t="shared" si="52"/>
        <v>4</v>
      </c>
      <c r="X119" s="89">
        <f t="shared" si="53"/>
        <v>0</v>
      </c>
      <c r="Y119" s="120">
        <f t="shared" si="54"/>
        <v>2</v>
      </c>
      <c r="AA119" s="87">
        <f t="shared" si="57"/>
        <v>4</v>
      </c>
      <c r="AB119" s="88">
        <f t="shared" si="57"/>
        <v>4</v>
      </c>
      <c r="AC119" s="88">
        <f t="shared" si="57"/>
        <v>0</v>
      </c>
      <c r="AD119" s="97">
        <f t="shared" si="57"/>
        <v>0</v>
      </c>
      <c r="AE119" s="122">
        <f t="shared" si="55"/>
        <v>8</v>
      </c>
      <c r="AF119" s="118">
        <f t="shared" si="56"/>
        <v>8</v>
      </c>
    </row>
    <row r="120" spans="1:32" x14ac:dyDescent="0.2">
      <c r="A120" s="131">
        <v>112</v>
      </c>
      <c r="B120" s="129" t="s">
        <v>167</v>
      </c>
      <c r="C120" s="123" t="s">
        <v>71</v>
      </c>
      <c r="D120" s="124"/>
      <c r="E120" s="125"/>
      <c r="F120" s="125"/>
      <c r="G120" s="125"/>
      <c r="H120" s="125">
        <v>4</v>
      </c>
      <c r="I120" s="125">
        <v>4</v>
      </c>
      <c r="J120" s="126"/>
      <c r="K120" s="109">
        <f t="shared" si="44"/>
        <v>8</v>
      </c>
      <c r="L120" s="113">
        <f t="shared" si="45"/>
        <v>8</v>
      </c>
      <c r="M120" s="110" t="str">
        <f t="shared" si="46"/>
        <v>NO</v>
      </c>
      <c r="N120" s="127">
        <v>2017</v>
      </c>
      <c r="O120" s="34" t="s">
        <v>16</v>
      </c>
      <c r="P120" s="128" t="s">
        <v>181</v>
      </c>
      <c r="R120" s="87">
        <f t="shared" si="47"/>
        <v>0</v>
      </c>
      <c r="S120" s="88">
        <f t="shared" si="48"/>
        <v>0</v>
      </c>
      <c r="T120" s="88">
        <f t="shared" si="49"/>
        <v>0</v>
      </c>
      <c r="U120" s="88">
        <f t="shared" si="50"/>
        <v>0</v>
      </c>
      <c r="V120" s="88">
        <f t="shared" si="51"/>
        <v>4</v>
      </c>
      <c r="W120" s="88">
        <f t="shared" si="52"/>
        <v>4</v>
      </c>
      <c r="X120" s="89">
        <f t="shared" si="53"/>
        <v>0</v>
      </c>
      <c r="Y120" s="120">
        <f t="shared" si="54"/>
        <v>2</v>
      </c>
      <c r="AA120" s="87">
        <f t="shared" si="57"/>
        <v>4</v>
      </c>
      <c r="AB120" s="88">
        <f t="shared" si="57"/>
        <v>4</v>
      </c>
      <c r="AC120" s="88">
        <f t="shared" si="57"/>
        <v>0</v>
      </c>
      <c r="AD120" s="97">
        <f t="shared" si="57"/>
        <v>0</v>
      </c>
      <c r="AE120" s="122">
        <f t="shared" si="55"/>
        <v>8</v>
      </c>
      <c r="AF120" s="118">
        <f t="shared" si="56"/>
        <v>8</v>
      </c>
    </row>
    <row r="121" spans="1:32" ht="13.5" thickBot="1" x14ac:dyDescent="0.25">
      <c r="A121" s="60">
        <v>113</v>
      </c>
      <c r="B121" s="129" t="s">
        <v>117</v>
      </c>
      <c r="C121" s="123" t="s">
        <v>71</v>
      </c>
      <c r="D121" s="124"/>
      <c r="E121" s="125"/>
      <c r="F121" s="125"/>
      <c r="G121" s="125">
        <v>3.5</v>
      </c>
      <c r="H121" s="125">
        <v>4</v>
      </c>
      <c r="I121" s="125"/>
      <c r="J121" s="126"/>
      <c r="K121" s="109">
        <f t="shared" si="44"/>
        <v>7.5</v>
      </c>
      <c r="L121" s="113">
        <f t="shared" si="45"/>
        <v>7.5</v>
      </c>
      <c r="M121" s="110" t="str">
        <f t="shared" si="46"/>
        <v>NO</v>
      </c>
      <c r="N121" s="127">
        <v>2016</v>
      </c>
      <c r="O121" s="34" t="s">
        <v>16</v>
      </c>
      <c r="P121" s="128" t="s">
        <v>127</v>
      </c>
      <c r="R121" s="87">
        <f t="shared" si="47"/>
        <v>0</v>
      </c>
      <c r="S121" s="88">
        <f t="shared" si="48"/>
        <v>0</v>
      </c>
      <c r="T121" s="88">
        <f t="shared" si="49"/>
        <v>0</v>
      </c>
      <c r="U121" s="88">
        <f t="shared" si="50"/>
        <v>3.5</v>
      </c>
      <c r="V121" s="88">
        <f t="shared" si="51"/>
        <v>4</v>
      </c>
      <c r="W121" s="88">
        <f t="shared" si="52"/>
        <v>0</v>
      </c>
      <c r="X121" s="89">
        <f t="shared" si="53"/>
        <v>0</v>
      </c>
      <c r="Y121" s="120">
        <f t="shared" si="54"/>
        <v>2</v>
      </c>
      <c r="AA121" s="87">
        <f t="shared" si="57"/>
        <v>4</v>
      </c>
      <c r="AB121" s="88">
        <f t="shared" si="57"/>
        <v>3.5</v>
      </c>
      <c r="AC121" s="88">
        <f t="shared" si="57"/>
        <v>0</v>
      </c>
      <c r="AD121" s="97">
        <f t="shared" si="57"/>
        <v>0</v>
      </c>
      <c r="AE121" s="122">
        <f t="shared" si="55"/>
        <v>7.5</v>
      </c>
      <c r="AF121" s="118">
        <f t="shared" si="56"/>
        <v>7.5</v>
      </c>
    </row>
    <row r="122" spans="1:32" x14ac:dyDescent="0.2">
      <c r="A122" s="131">
        <v>114</v>
      </c>
      <c r="B122" s="130" t="s">
        <v>173</v>
      </c>
      <c r="C122" s="133"/>
      <c r="D122" s="124"/>
      <c r="E122" s="125"/>
      <c r="F122" s="125"/>
      <c r="G122" s="125"/>
      <c r="H122" s="125">
        <v>3.5</v>
      </c>
      <c r="I122" s="125"/>
      <c r="J122" s="126">
        <v>4</v>
      </c>
      <c r="K122" s="109">
        <f t="shared" si="44"/>
        <v>7.5</v>
      </c>
      <c r="L122" s="113">
        <f t="shared" si="45"/>
        <v>7.5</v>
      </c>
      <c r="M122" s="110" t="str">
        <f t="shared" si="46"/>
        <v>NO</v>
      </c>
      <c r="N122" s="132">
        <v>2020</v>
      </c>
      <c r="O122" s="44" t="s">
        <v>18</v>
      </c>
      <c r="P122" s="128" t="s">
        <v>243</v>
      </c>
      <c r="R122" s="87">
        <f t="shared" si="47"/>
        <v>0</v>
      </c>
      <c r="S122" s="88">
        <f t="shared" si="48"/>
        <v>0</v>
      </c>
      <c r="T122" s="88">
        <f t="shared" si="49"/>
        <v>0</v>
      </c>
      <c r="U122" s="88">
        <f t="shared" si="50"/>
        <v>0</v>
      </c>
      <c r="V122" s="88">
        <f t="shared" si="51"/>
        <v>3.5</v>
      </c>
      <c r="W122" s="88">
        <f t="shared" si="52"/>
        <v>0</v>
      </c>
      <c r="X122" s="89">
        <f t="shared" si="53"/>
        <v>4</v>
      </c>
      <c r="Y122" s="120">
        <f t="shared" si="54"/>
        <v>2</v>
      </c>
      <c r="AA122" s="87">
        <f t="shared" si="57"/>
        <v>4</v>
      </c>
      <c r="AB122" s="88">
        <f t="shared" si="57"/>
        <v>3.5</v>
      </c>
      <c r="AC122" s="88">
        <f t="shared" si="57"/>
        <v>0</v>
      </c>
      <c r="AD122" s="97">
        <f t="shared" si="57"/>
        <v>0</v>
      </c>
      <c r="AE122" s="122">
        <f t="shared" si="55"/>
        <v>7.5</v>
      </c>
      <c r="AF122" s="118">
        <f t="shared" si="56"/>
        <v>7.5</v>
      </c>
    </row>
    <row r="123" spans="1:32" ht="13.5" thickBot="1" x14ac:dyDescent="0.25">
      <c r="A123" s="60">
        <v>115</v>
      </c>
      <c r="B123" s="129" t="s">
        <v>153</v>
      </c>
      <c r="C123" s="48" t="s">
        <v>71</v>
      </c>
      <c r="D123" s="124"/>
      <c r="E123" s="125"/>
      <c r="F123" s="125"/>
      <c r="G123" s="125"/>
      <c r="H123" s="125">
        <v>7</v>
      </c>
      <c r="I123" s="125"/>
      <c r="J123" s="126"/>
      <c r="K123" s="109">
        <f t="shared" si="44"/>
        <v>7</v>
      </c>
      <c r="L123" s="113">
        <f t="shared" si="45"/>
        <v>7</v>
      </c>
      <c r="M123" s="110" t="str">
        <f t="shared" si="46"/>
        <v>NO</v>
      </c>
      <c r="N123" s="127">
        <v>2016</v>
      </c>
      <c r="O123" s="34" t="s">
        <v>16</v>
      </c>
      <c r="P123" s="128"/>
      <c r="R123" s="87">
        <f t="shared" si="47"/>
        <v>0</v>
      </c>
      <c r="S123" s="88">
        <f t="shared" si="48"/>
        <v>0</v>
      </c>
      <c r="T123" s="88">
        <f t="shared" si="49"/>
        <v>0</v>
      </c>
      <c r="U123" s="88">
        <f t="shared" si="50"/>
        <v>0</v>
      </c>
      <c r="V123" s="88">
        <f t="shared" si="51"/>
        <v>7</v>
      </c>
      <c r="W123" s="88">
        <f t="shared" si="52"/>
        <v>0</v>
      </c>
      <c r="X123" s="89">
        <f t="shared" si="53"/>
        <v>0</v>
      </c>
      <c r="Y123" s="120">
        <f t="shared" si="54"/>
        <v>1</v>
      </c>
      <c r="AA123" s="87">
        <f t="shared" si="57"/>
        <v>7</v>
      </c>
      <c r="AB123" s="88">
        <f t="shared" si="57"/>
        <v>0</v>
      </c>
      <c r="AC123" s="88">
        <f t="shared" si="57"/>
        <v>0</v>
      </c>
      <c r="AD123" s="97">
        <f t="shared" si="57"/>
        <v>0</v>
      </c>
      <c r="AE123" s="122">
        <f t="shared" si="55"/>
        <v>7</v>
      </c>
      <c r="AF123" s="118">
        <f t="shared" si="56"/>
        <v>7</v>
      </c>
    </row>
    <row r="124" spans="1:32" x14ac:dyDescent="0.2">
      <c r="A124" s="131">
        <v>116</v>
      </c>
      <c r="B124" s="130" t="s">
        <v>199</v>
      </c>
      <c r="C124" s="123" t="s">
        <v>71</v>
      </c>
      <c r="D124" s="124"/>
      <c r="E124" s="125"/>
      <c r="F124" s="125"/>
      <c r="G124" s="125"/>
      <c r="H124" s="125"/>
      <c r="I124" s="125">
        <v>7</v>
      </c>
      <c r="J124" s="126"/>
      <c r="K124" s="109">
        <f t="shared" si="44"/>
        <v>7</v>
      </c>
      <c r="L124" s="113">
        <f t="shared" si="45"/>
        <v>7</v>
      </c>
      <c r="M124" s="110" t="str">
        <f t="shared" si="46"/>
        <v>NO</v>
      </c>
      <c r="N124" s="127">
        <v>2018</v>
      </c>
      <c r="O124" s="44" t="s">
        <v>18</v>
      </c>
      <c r="P124" s="128" t="s">
        <v>67</v>
      </c>
      <c r="R124" s="87">
        <f t="shared" si="47"/>
        <v>0</v>
      </c>
      <c r="S124" s="88">
        <f t="shared" si="48"/>
        <v>0</v>
      </c>
      <c r="T124" s="88">
        <f t="shared" si="49"/>
        <v>0</v>
      </c>
      <c r="U124" s="88">
        <f t="shared" si="50"/>
        <v>0</v>
      </c>
      <c r="V124" s="88">
        <f t="shared" si="51"/>
        <v>0</v>
      </c>
      <c r="W124" s="88">
        <f t="shared" si="52"/>
        <v>7</v>
      </c>
      <c r="X124" s="89">
        <f t="shared" si="53"/>
        <v>0</v>
      </c>
      <c r="Y124" s="120">
        <f t="shared" si="54"/>
        <v>1</v>
      </c>
      <c r="AA124" s="87">
        <f t="shared" si="57"/>
        <v>7</v>
      </c>
      <c r="AB124" s="88">
        <f t="shared" si="57"/>
        <v>0</v>
      </c>
      <c r="AC124" s="88">
        <f t="shared" si="57"/>
        <v>0</v>
      </c>
      <c r="AD124" s="97">
        <f t="shared" si="57"/>
        <v>0</v>
      </c>
      <c r="AE124" s="122">
        <f t="shared" si="55"/>
        <v>7</v>
      </c>
      <c r="AF124" s="118">
        <f t="shared" si="56"/>
        <v>7</v>
      </c>
    </row>
    <row r="125" spans="1:32" ht="13.5" thickBot="1" x14ac:dyDescent="0.25">
      <c r="A125" s="60">
        <v>117</v>
      </c>
      <c r="B125" s="130" t="s">
        <v>178</v>
      </c>
      <c r="C125" s="48" t="s">
        <v>71</v>
      </c>
      <c r="D125" s="124"/>
      <c r="E125" s="125"/>
      <c r="F125" s="125"/>
      <c r="G125" s="125"/>
      <c r="H125" s="125">
        <v>3</v>
      </c>
      <c r="I125" s="125"/>
      <c r="J125" s="126">
        <v>3.5</v>
      </c>
      <c r="K125" s="109">
        <f t="shared" si="44"/>
        <v>6.5</v>
      </c>
      <c r="L125" s="113">
        <f t="shared" si="45"/>
        <v>6.5</v>
      </c>
      <c r="M125" s="110" t="str">
        <f t="shared" si="46"/>
        <v>NO</v>
      </c>
      <c r="N125" s="127">
        <v>2018</v>
      </c>
      <c r="O125" s="44" t="s">
        <v>18</v>
      </c>
      <c r="P125" s="128" t="s">
        <v>67</v>
      </c>
      <c r="R125" s="87">
        <f t="shared" si="47"/>
        <v>0</v>
      </c>
      <c r="S125" s="88">
        <f t="shared" si="48"/>
        <v>0</v>
      </c>
      <c r="T125" s="88">
        <f t="shared" si="49"/>
        <v>0</v>
      </c>
      <c r="U125" s="88">
        <f t="shared" si="50"/>
        <v>0</v>
      </c>
      <c r="V125" s="88">
        <f t="shared" si="51"/>
        <v>3</v>
      </c>
      <c r="W125" s="88">
        <f t="shared" si="52"/>
        <v>0</v>
      </c>
      <c r="X125" s="89">
        <f t="shared" si="53"/>
        <v>3.5</v>
      </c>
      <c r="Y125" s="120">
        <f t="shared" si="54"/>
        <v>2</v>
      </c>
      <c r="AA125" s="87">
        <f t="shared" si="57"/>
        <v>3.5</v>
      </c>
      <c r="AB125" s="88">
        <f t="shared" si="57"/>
        <v>3</v>
      </c>
      <c r="AC125" s="88">
        <f t="shared" si="57"/>
        <v>0</v>
      </c>
      <c r="AD125" s="97">
        <f t="shared" si="57"/>
        <v>0</v>
      </c>
      <c r="AE125" s="122">
        <f t="shared" si="55"/>
        <v>6.5</v>
      </c>
      <c r="AF125" s="118">
        <f t="shared" si="56"/>
        <v>6.5</v>
      </c>
    </row>
    <row r="126" spans="1:32" x14ac:dyDescent="0.2">
      <c r="A126" s="131">
        <v>118</v>
      </c>
      <c r="B126" s="129" t="s">
        <v>111</v>
      </c>
      <c r="C126" s="123" t="s">
        <v>71</v>
      </c>
      <c r="D126" s="124"/>
      <c r="E126" s="125"/>
      <c r="F126" s="125"/>
      <c r="G126" s="125">
        <v>6</v>
      </c>
      <c r="H126" s="125"/>
      <c r="I126" s="125"/>
      <c r="J126" s="126"/>
      <c r="K126" s="109">
        <f t="shared" si="44"/>
        <v>6</v>
      </c>
      <c r="L126" s="113">
        <f t="shared" si="45"/>
        <v>6</v>
      </c>
      <c r="M126" s="110" t="str">
        <f t="shared" si="46"/>
        <v>NO</v>
      </c>
      <c r="N126" s="127">
        <v>2018</v>
      </c>
      <c r="O126" s="44" t="s">
        <v>18</v>
      </c>
      <c r="P126" s="128" t="s">
        <v>134</v>
      </c>
      <c r="R126" s="87">
        <f t="shared" si="47"/>
        <v>0</v>
      </c>
      <c r="S126" s="88">
        <f t="shared" si="48"/>
        <v>0</v>
      </c>
      <c r="T126" s="88">
        <f t="shared" si="49"/>
        <v>0</v>
      </c>
      <c r="U126" s="88">
        <f t="shared" si="50"/>
        <v>6</v>
      </c>
      <c r="V126" s="88">
        <f t="shared" si="51"/>
        <v>0</v>
      </c>
      <c r="W126" s="88">
        <f t="shared" si="52"/>
        <v>0</v>
      </c>
      <c r="X126" s="89">
        <f t="shared" si="53"/>
        <v>0</v>
      </c>
      <c r="Y126" s="120">
        <f t="shared" si="54"/>
        <v>1</v>
      </c>
      <c r="AA126" s="87">
        <f t="shared" si="57"/>
        <v>6</v>
      </c>
      <c r="AB126" s="88">
        <f t="shared" si="57"/>
        <v>0</v>
      </c>
      <c r="AC126" s="88">
        <f t="shared" si="57"/>
        <v>0</v>
      </c>
      <c r="AD126" s="97">
        <f t="shared" si="57"/>
        <v>0</v>
      </c>
      <c r="AE126" s="122">
        <f t="shared" si="55"/>
        <v>6</v>
      </c>
      <c r="AF126" s="118">
        <f t="shared" si="56"/>
        <v>6</v>
      </c>
    </row>
    <row r="127" spans="1:32" ht="13.5" thickBot="1" x14ac:dyDescent="0.25">
      <c r="A127" s="60">
        <v>119</v>
      </c>
      <c r="B127" s="129" t="s">
        <v>217</v>
      </c>
      <c r="C127" s="123" t="s">
        <v>71</v>
      </c>
      <c r="D127" s="124"/>
      <c r="E127" s="125"/>
      <c r="F127" s="125"/>
      <c r="G127" s="125"/>
      <c r="H127" s="125"/>
      <c r="I127" s="125">
        <v>3.5</v>
      </c>
      <c r="J127" s="126">
        <v>2</v>
      </c>
      <c r="K127" s="109">
        <f t="shared" si="44"/>
        <v>5.5</v>
      </c>
      <c r="L127" s="113">
        <f t="shared" si="45"/>
        <v>5.5</v>
      </c>
      <c r="M127" s="110" t="str">
        <f t="shared" si="46"/>
        <v>NO</v>
      </c>
      <c r="N127" s="127">
        <v>2016</v>
      </c>
      <c r="O127" s="34" t="s">
        <v>16</v>
      </c>
      <c r="P127" s="128"/>
      <c r="R127" s="87">
        <f t="shared" si="47"/>
        <v>0</v>
      </c>
      <c r="S127" s="88">
        <f t="shared" si="48"/>
        <v>0</v>
      </c>
      <c r="T127" s="88">
        <f t="shared" si="49"/>
        <v>0</v>
      </c>
      <c r="U127" s="88">
        <f t="shared" si="50"/>
        <v>0</v>
      </c>
      <c r="V127" s="88">
        <f t="shared" si="51"/>
        <v>0</v>
      </c>
      <c r="W127" s="88">
        <f t="shared" si="52"/>
        <v>3.5</v>
      </c>
      <c r="X127" s="89">
        <f t="shared" si="53"/>
        <v>2</v>
      </c>
      <c r="Y127" s="120">
        <f t="shared" si="54"/>
        <v>2</v>
      </c>
      <c r="AA127" s="87">
        <f t="shared" si="57"/>
        <v>3.5</v>
      </c>
      <c r="AB127" s="88">
        <f t="shared" si="57"/>
        <v>2</v>
      </c>
      <c r="AC127" s="88">
        <f t="shared" si="57"/>
        <v>0</v>
      </c>
      <c r="AD127" s="97">
        <f t="shared" si="57"/>
        <v>0</v>
      </c>
      <c r="AE127" s="122">
        <f t="shared" si="55"/>
        <v>5.5</v>
      </c>
      <c r="AF127" s="118">
        <f t="shared" si="56"/>
        <v>5.5</v>
      </c>
    </row>
    <row r="128" spans="1:32" x14ac:dyDescent="0.2">
      <c r="A128" s="131">
        <v>120</v>
      </c>
      <c r="B128" s="141" t="s">
        <v>154</v>
      </c>
      <c r="C128" s="136" t="s">
        <v>190</v>
      </c>
      <c r="D128" s="124"/>
      <c r="E128" s="125"/>
      <c r="F128" s="125"/>
      <c r="G128" s="125"/>
      <c r="H128" s="125">
        <v>5</v>
      </c>
      <c r="I128" s="125"/>
      <c r="J128" s="126"/>
      <c r="K128" s="109">
        <f t="shared" si="44"/>
        <v>5</v>
      </c>
      <c r="L128" s="113">
        <f t="shared" si="45"/>
        <v>5</v>
      </c>
      <c r="M128" s="110" t="str">
        <f t="shared" si="46"/>
        <v>NO</v>
      </c>
      <c r="N128" s="127">
        <v>2017</v>
      </c>
      <c r="O128" s="34" t="s">
        <v>16</v>
      </c>
      <c r="P128" s="128"/>
      <c r="R128" s="87">
        <f t="shared" si="47"/>
        <v>0</v>
      </c>
      <c r="S128" s="88">
        <f t="shared" si="48"/>
        <v>0</v>
      </c>
      <c r="T128" s="88">
        <f t="shared" si="49"/>
        <v>0</v>
      </c>
      <c r="U128" s="88">
        <f t="shared" si="50"/>
        <v>0</v>
      </c>
      <c r="V128" s="88">
        <f t="shared" si="51"/>
        <v>5</v>
      </c>
      <c r="W128" s="88">
        <f t="shared" si="52"/>
        <v>0</v>
      </c>
      <c r="X128" s="89">
        <f t="shared" si="53"/>
        <v>0</v>
      </c>
      <c r="Y128" s="120">
        <f t="shared" si="54"/>
        <v>1</v>
      </c>
      <c r="AA128" s="87">
        <f t="shared" si="57"/>
        <v>5</v>
      </c>
      <c r="AB128" s="88">
        <f t="shared" si="57"/>
        <v>0</v>
      </c>
      <c r="AC128" s="88">
        <f t="shared" si="57"/>
        <v>0</v>
      </c>
      <c r="AD128" s="97">
        <f t="shared" si="57"/>
        <v>0</v>
      </c>
      <c r="AE128" s="122">
        <f t="shared" si="55"/>
        <v>5</v>
      </c>
      <c r="AF128" s="118">
        <f t="shared" si="56"/>
        <v>5</v>
      </c>
    </row>
    <row r="129" spans="1:32" ht="13.5" thickBot="1" x14ac:dyDescent="0.25">
      <c r="A129" s="60">
        <v>121</v>
      </c>
      <c r="B129" s="129" t="s">
        <v>156</v>
      </c>
      <c r="C129" s="123" t="s">
        <v>71</v>
      </c>
      <c r="D129" s="124"/>
      <c r="E129" s="125"/>
      <c r="F129" s="125"/>
      <c r="G129" s="125"/>
      <c r="H129" s="125">
        <v>5</v>
      </c>
      <c r="I129" s="125"/>
      <c r="J129" s="126"/>
      <c r="K129" s="109">
        <f t="shared" si="44"/>
        <v>5</v>
      </c>
      <c r="L129" s="113">
        <f t="shared" si="45"/>
        <v>5</v>
      </c>
      <c r="M129" s="110" t="str">
        <f t="shared" si="46"/>
        <v>NO</v>
      </c>
      <c r="N129" s="127">
        <v>2017</v>
      </c>
      <c r="O129" s="34" t="s">
        <v>16</v>
      </c>
      <c r="P129" s="128" t="s">
        <v>124</v>
      </c>
      <c r="R129" s="87">
        <f t="shared" si="47"/>
        <v>0</v>
      </c>
      <c r="S129" s="88">
        <f t="shared" si="48"/>
        <v>0</v>
      </c>
      <c r="T129" s="88">
        <f t="shared" si="49"/>
        <v>0</v>
      </c>
      <c r="U129" s="88">
        <f t="shared" si="50"/>
        <v>0</v>
      </c>
      <c r="V129" s="88">
        <f t="shared" si="51"/>
        <v>5</v>
      </c>
      <c r="W129" s="88">
        <f t="shared" si="52"/>
        <v>0</v>
      </c>
      <c r="X129" s="89">
        <f t="shared" si="53"/>
        <v>0</v>
      </c>
      <c r="Y129" s="120">
        <f t="shared" si="54"/>
        <v>1</v>
      </c>
      <c r="AA129" s="87">
        <f t="shared" si="57"/>
        <v>5</v>
      </c>
      <c r="AB129" s="88">
        <f t="shared" si="57"/>
        <v>0</v>
      </c>
      <c r="AC129" s="88">
        <f t="shared" si="57"/>
        <v>0</v>
      </c>
      <c r="AD129" s="97">
        <f t="shared" si="57"/>
        <v>0</v>
      </c>
      <c r="AE129" s="122">
        <f t="shared" si="55"/>
        <v>5</v>
      </c>
      <c r="AF129" s="118">
        <f t="shared" si="56"/>
        <v>5</v>
      </c>
    </row>
    <row r="130" spans="1:32" x14ac:dyDescent="0.2">
      <c r="A130" s="131">
        <v>122</v>
      </c>
      <c r="B130" s="141" t="s">
        <v>157</v>
      </c>
      <c r="C130" s="123" t="s">
        <v>71</v>
      </c>
      <c r="D130" s="124"/>
      <c r="E130" s="125"/>
      <c r="F130" s="125"/>
      <c r="G130" s="125"/>
      <c r="H130" s="125">
        <v>5</v>
      </c>
      <c r="I130" s="125"/>
      <c r="J130" s="126"/>
      <c r="K130" s="109">
        <f t="shared" si="44"/>
        <v>5</v>
      </c>
      <c r="L130" s="113">
        <f t="shared" si="45"/>
        <v>5</v>
      </c>
      <c r="M130" s="110" t="str">
        <f t="shared" si="46"/>
        <v>NO</v>
      </c>
      <c r="N130" s="127">
        <v>2015</v>
      </c>
      <c r="O130" s="46" t="s">
        <v>19</v>
      </c>
      <c r="P130" s="128" t="s">
        <v>132</v>
      </c>
      <c r="R130" s="87">
        <f t="shared" si="47"/>
        <v>0</v>
      </c>
      <c r="S130" s="88">
        <f t="shared" si="48"/>
        <v>0</v>
      </c>
      <c r="T130" s="88">
        <f t="shared" si="49"/>
        <v>0</v>
      </c>
      <c r="U130" s="88">
        <f t="shared" si="50"/>
        <v>0</v>
      </c>
      <c r="V130" s="88">
        <f t="shared" si="51"/>
        <v>5</v>
      </c>
      <c r="W130" s="88">
        <f t="shared" si="52"/>
        <v>0</v>
      </c>
      <c r="X130" s="89">
        <f t="shared" si="53"/>
        <v>0</v>
      </c>
      <c r="Y130" s="120">
        <f t="shared" si="54"/>
        <v>1</v>
      </c>
      <c r="AA130" s="87">
        <f t="shared" si="57"/>
        <v>5</v>
      </c>
      <c r="AB130" s="88">
        <f t="shared" si="57"/>
        <v>0</v>
      </c>
      <c r="AC130" s="88">
        <f t="shared" si="57"/>
        <v>0</v>
      </c>
      <c r="AD130" s="97">
        <f t="shared" si="57"/>
        <v>0</v>
      </c>
      <c r="AE130" s="122">
        <f t="shared" si="55"/>
        <v>5</v>
      </c>
      <c r="AF130" s="118">
        <f t="shared" si="56"/>
        <v>5</v>
      </c>
    </row>
    <row r="131" spans="1:32" ht="13.5" thickBot="1" x14ac:dyDescent="0.25">
      <c r="A131" s="60">
        <v>123</v>
      </c>
      <c r="B131" s="130" t="s">
        <v>202</v>
      </c>
      <c r="C131" s="123" t="s">
        <v>71</v>
      </c>
      <c r="D131" s="124"/>
      <c r="E131" s="125"/>
      <c r="F131" s="125"/>
      <c r="G131" s="125"/>
      <c r="H131" s="125"/>
      <c r="I131" s="125">
        <v>5</v>
      </c>
      <c r="J131" s="126"/>
      <c r="K131" s="109">
        <f t="shared" si="44"/>
        <v>5</v>
      </c>
      <c r="L131" s="113">
        <f t="shared" si="45"/>
        <v>5</v>
      </c>
      <c r="M131" s="110" t="str">
        <f t="shared" si="46"/>
        <v>NO</v>
      </c>
      <c r="N131" s="127">
        <v>2017</v>
      </c>
      <c r="O131" s="34" t="s">
        <v>16</v>
      </c>
      <c r="P131" s="128" t="s">
        <v>132</v>
      </c>
      <c r="R131" s="87">
        <f t="shared" si="47"/>
        <v>0</v>
      </c>
      <c r="S131" s="88">
        <f t="shared" si="48"/>
        <v>0</v>
      </c>
      <c r="T131" s="88">
        <f t="shared" si="49"/>
        <v>0</v>
      </c>
      <c r="U131" s="88">
        <f t="shared" si="50"/>
        <v>0</v>
      </c>
      <c r="V131" s="88">
        <f t="shared" si="51"/>
        <v>0</v>
      </c>
      <c r="W131" s="88">
        <f t="shared" si="52"/>
        <v>5</v>
      </c>
      <c r="X131" s="89">
        <f t="shared" si="53"/>
        <v>0</v>
      </c>
      <c r="Y131" s="120">
        <f t="shared" si="54"/>
        <v>1</v>
      </c>
      <c r="AA131" s="87">
        <f t="shared" si="57"/>
        <v>5</v>
      </c>
      <c r="AB131" s="88">
        <f t="shared" si="57"/>
        <v>0</v>
      </c>
      <c r="AC131" s="88">
        <f t="shared" si="57"/>
        <v>0</v>
      </c>
      <c r="AD131" s="97">
        <f t="shared" si="57"/>
        <v>0</v>
      </c>
      <c r="AE131" s="122">
        <f t="shared" si="55"/>
        <v>5</v>
      </c>
      <c r="AF131" s="118">
        <f t="shared" si="56"/>
        <v>5</v>
      </c>
    </row>
    <row r="132" spans="1:32" x14ac:dyDescent="0.2">
      <c r="A132" s="131">
        <v>124</v>
      </c>
      <c r="B132" s="130" t="s">
        <v>205</v>
      </c>
      <c r="C132" s="123" t="s">
        <v>71</v>
      </c>
      <c r="D132" s="124"/>
      <c r="E132" s="125"/>
      <c r="F132" s="125"/>
      <c r="G132" s="125"/>
      <c r="H132" s="125"/>
      <c r="I132" s="125">
        <v>5</v>
      </c>
      <c r="J132" s="126"/>
      <c r="K132" s="109">
        <f t="shared" ref="K132:K163" si="58">SUM(D132:J132)</f>
        <v>5</v>
      </c>
      <c r="L132" s="113">
        <f t="shared" ref="L132:L163" si="59">AE132</f>
        <v>5</v>
      </c>
      <c r="M132" s="110" t="str">
        <f t="shared" ref="M132:M163" si="60">IF(COUNTA(D132:J132)&gt;=4,"SI","NO")</f>
        <v>NO</v>
      </c>
      <c r="N132" s="127">
        <v>2017</v>
      </c>
      <c r="O132" s="34" t="s">
        <v>16</v>
      </c>
      <c r="P132" s="128"/>
      <c r="R132" s="87">
        <f t="shared" ref="R132:R163" si="61">D132</f>
        <v>0</v>
      </c>
      <c r="S132" s="88">
        <f t="shared" ref="S132:S163" si="62">E132</f>
        <v>0</v>
      </c>
      <c r="T132" s="88">
        <f t="shared" ref="T132:T163" si="63">F132</f>
        <v>0</v>
      </c>
      <c r="U132" s="88">
        <f t="shared" ref="U132:U163" si="64">G132</f>
        <v>0</v>
      </c>
      <c r="V132" s="88">
        <f t="shared" ref="V132:V163" si="65">H132</f>
        <v>0</v>
      </c>
      <c r="W132" s="88">
        <f t="shared" ref="W132:W163" si="66">I132</f>
        <v>5</v>
      </c>
      <c r="X132" s="89">
        <f t="shared" ref="X132:X163" si="67">J132</f>
        <v>0</v>
      </c>
      <c r="Y132" s="120">
        <f t="shared" ref="Y132:Y163" si="68">COUNTA(D132:J132)</f>
        <v>1</v>
      </c>
      <c r="AA132" s="87">
        <f t="shared" si="57"/>
        <v>5</v>
      </c>
      <c r="AB132" s="88">
        <f t="shared" si="57"/>
        <v>0</v>
      </c>
      <c r="AC132" s="88">
        <f t="shared" si="57"/>
        <v>0</v>
      </c>
      <c r="AD132" s="97">
        <f t="shared" si="57"/>
        <v>0</v>
      </c>
      <c r="AE132" s="122">
        <f t="shared" ref="AE132:AE163" si="69">SUM(AA132:AD132)</f>
        <v>5</v>
      </c>
      <c r="AF132" s="118">
        <f t="shared" ref="AF132:AF163" si="70">(Y132&gt;=4)*1000+AE132</f>
        <v>5</v>
      </c>
    </row>
    <row r="133" spans="1:32" ht="13.5" thickBot="1" x14ac:dyDescent="0.25">
      <c r="A133" s="60">
        <v>125</v>
      </c>
      <c r="B133" s="141" t="s">
        <v>206</v>
      </c>
      <c r="C133" s="123" t="s">
        <v>71</v>
      </c>
      <c r="D133" s="124"/>
      <c r="E133" s="125"/>
      <c r="F133" s="125"/>
      <c r="G133" s="125"/>
      <c r="H133" s="125"/>
      <c r="I133" s="125">
        <v>5</v>
      </c>
      <c r="J133" s="126"/>
      <c r="K133" s="109">
        <f t="shared" si="58"/>
        <v>5</v>
      </c>
      <c r="L133" s="113">
        <f t="shared" si="59"/>
        <v>5</v>
      </c>
      <c r="M133" s="110" t="str">
        <f t="shared" si="60"/>
        <v>NO</v>
      </c>
      <c r="N133" s="127">
        <v>2016</v>
      </c>
      <c r="O133" s="34" t="s">
        <v>16</v>
      </c>
      <c r="P133" s="128" t="s">
        <v>185</v>
      </c>
      <c r="R133" s="87">
        <f t="shared" si="61"/>
        <v>0</v>
      </c>
      <c r="S133" s="88">
        <f t="shared" si="62"/>
        <v>0</v>
      </c>
      <c r="T133" s="88">
        <f t="shared" si="63"/>
        <v>0</v>
      </c>
      <c r="U133" s="88">
        <f t="shared" si="64"/>
        <v>0</v>
      </c>
      <c r="V133" s="88">
        <f t="shared" si="65"/>
        <v>0</v>
      </c>
      <c r="W133" s="88">
        <f t="shared" si="66"/>
        <v>5</v>
      </c>
      <c r="X133" s="89">
        <f t="shared" si="67"/>
        <v>0</v>
      </c>
      <c r="Y133" s="120">
        <f t="shared" si="68"/>
        <v>1</v>
      </c>
      <c r="AA133" s="87">
        <f t="shared" si="57"/>
        <v>5</v>
      </c>
      <c r="AB133" s="88">
        <f t="shared" si="57"/>
        <v>0</v>
      </c>
      <c r="AC133" s="88">
        <f t="shared" si="57"/>
        <v>0</v>
      </c>
      <c r="AD133" s="97">
        <f t="shared" si="57"/>
        <v>0</v>
      </c>
      <c r="AE133" s="122">
        <f t="shared" si="69"/>
        <v>5</v>
      </c>
      <c r="AF133" s="118">
        <f t="shared" si="70"/>
        <v>5</v>
      </c>
    </row>
    <row r="134" spans="1:32" x14ac:dyDescent="0.2">
      <c r="A134" s="131">
        <v>126</v>
      </c>
      <c r="B134" s="130" t="s">
        <v>207</v>
      </c>
      <c r="C134" s="123" t="s">
        <v>71</v>
      </c>
      <c r="D134" s="124"/>
      <c r="E134" s="125"/>
      <c r="F134" s="125"/>
      <c r="G134" s="125"/>
      <c r="H134" s="125"/>
      <c r="I134" s="125">
        <v>5</v>
      </c>
      <c r="J134" s="126"/>
      <c r="K134" s="109">
        <f t="shared" si="58"/>
        <v>5</v>
      </c>
      <c r="L134" s="113">
        <f t="shared" si="59"/>
        <v>5</v>
      </c>
      <c r="M134" s="110" t="str">
        <f t="shared" si="60"/>
        <v>NO</v>
      </c>
      <c r="N134" s="127">
        <v>2016</v>
      </c>
      <c r="O134" s="34" t="s">
        <v>16</v>
      </c>
      <c r="P134" s="128" t="s">
        <v>185</v>
      </c>
      <c r="R134" s="87">
        <f t="shared" si="61"/>
        <v>0</v>
      </c>
      <c r="S134" s="88">
        <f t="shared" si="62"/>
        <v>0</v>
      </c>
      <c r="T134" s="88">
        <f t="shared" si="63"/>
        <v>0</v>
      </c>
      <c r="U134" s="88">
        <f t="shared" si="64"/>
        <v>0</v>
      </c>
      <c r="V134" s="88">
        <f t="shared" si="65"/>
        <v>0</v>
      </c>
      <c r="W134" s="88">
        <f t="shared" si="66"/>
        <v>5</v>
      </c>
      <c r="X134" s="89">
        <f t="shared" si="67"/>
        <v>0</v>
      </c>
      <c r="Y134" s="120">
        <f t="shared" si="68"/>
        <v>1</v>
      </c>
      <c r="AA134" s="87">
        <f t="shared" si="57"/>
        <v>5</v>
      </c>
      <c r="AB134" s="88">
        <f t="shared" si="57"/>
        <v>0</v>
      </c>
      <c r="AC134" s="88">
        <f t="shared" si="57"/>
        <v>0</v>
      </c>
      <c r="AD134" s="97">
        <f t="shared" si="57"/>
        <v>0</v>
      </c>
      <c r="AE134" s="122">
        <f t="shared" si="69"/>
        <v>5</v>
      </c>
      <c r="AF134" s="118">
        <f t="shared" si="70"/>
        <v>5</v>
      </c>
    </row>
    <row r="135" spans="1:32" ht="13.5" thickBot="1" x14ac:dyDescent="0.25">
      <c r="A135" s="60">
        <v>127</v>
      </c>
      <c r="B135" s="129" t="s">
        <v>159</v>
      </c>
      <c r="C135" s="123" t="s">
        <v>71</v>
      </c>
      <c r="D135" s="124"/>
      <c r="E135" s="125"/>
      <c r="F135" s="125"/>
      <c r="G135" s="125"/>
      <c r="H135" s="125">
        <v>4.5</v>
      </c>
      <c r="I135" s="125"/>
      <c r="J135" s="126"/>
      <c r="K135" s="109">
        <f t="shared" si="58"/>
        <v>4.5</v>
      </c>
      <c r="L135" s="113">
        <f t="shared" si="59"/>
        <v>4.5</v>
      </c>
      <c r="M135" s="110" t="str">
        <f t="shared" si="60"/>
        <v>NO</v>
      </c>
      <c r="N135" s="127">
        <v>2016</v>
      </c>
      <c r="O135" s="34" t="s">
        <v>16</v>
      </c>
      <c r="P135" s="128" t="s">
        <v>127</v>
      </c>
      <c r="R135" s="87">
        <f t="shared" si="61"/>
        <v>0</v>
      </c>
      <c r="S135" s="88">
        <f t="shared" si="62"/>
        <v>0</v>
      </c>
      <c r="T135" s="88">
        <f t="shared" si="63"/>
        <v>0</v>
      </c>
      <c r="U135" s="88">
        <f t="shared" si="64"/>
        <v>0</v>
      </c>
      <c r="V135" s="88">
        <f t="shared" si="65"/>
        <v>4.5</v>
      </c>
      <c r="W135" s="88">
        <f t="shared" si="66"/>
        <v>0</v>
      </c>
      <c r="X135" s="89">
        <f t="shared" si="67"/>
        <v>0</v>
      </c>
      <c r="Y135" s="120">
        <f t="shared" si="68"/>
        <v>1</v>
      </c>
      <c r="AA135" s="87">
        <f t="shared" si="57"/>
        <v>4.5</v>
      </c>
      <c r="AB135" s="88">
        <f t="shared" si="57"/>
        <v>0</v>
      </c>
      <c r="AC135" s="88">
        <f t="shared" si="57"/>
        <v>0</v>
      </c>
      <c r="AD135" s="97">
        <f t="shared" si="57"/>
        <v>0</v>
      </c>
      <c r="AE135" s="122">
        <f t="shared" si="69"/>
        <v>4.5</v>
      </c>
      <c r="AF135" s="118">
        <f t="shared" si="70"/>
        <v>4.5</v>
      </c>
    </row>
    <row r="136" spans="1:32" x14ac:dyDescent="0.2">
      <c r="A136" s="131">
        <v>128</v>
      </c>
      <c r="B136" s="129" t="s">
        <v>160</v>
      </c>
      <c r="C136" s="31" t="s">
        <v>71</v>
      </c>
      <c r="D136" s="124"/>
      <c r="E136" s="125"/>
      <c r="F136" s="125"/>
      <c r="G136" s="125"/>
      <c r="H136" s="125">
        <v>4.5</v>
      </c>
      <c r="I136" s="125"/>
      <c r="J136" s="126"/>
      <c r="K136" s="109">
        <f t="shared" si="58"/>
        <v>4.5</v>
      </c>
      <c r="L136" s="113">
        <f t="shared" si="59"/>
        <v>4.5</v>
      </c>
      <c r="M136" s="110" t="str">
        <f t="shared" si="60"/>
        <v>NO</v>
      </c>
      <c r="N136" s="127">
        <v>2016</v>
      </c>
      <c r="O136" s="34" t="s">
        <v>16</v>
      </c>
      <c r="P136" s="128"/>
      <c r="R136" s="87">
        <f t="shared" si="61"/>
        <v>0</v>
      </c>
      <c r="S136" s="88">
        <f t="shared" si="62"/>
        <v>0</v>
      </c>
      <c r="T136" s="88">
        <f t="shared" si="63"/>
        <v>0</v>
      </c>
      <c r="U136" s="88">
        <f t="shared" si="64"/>
        <v>0</v>
      </c>
      <c r="V136" s="88">
        <f t="shared" si="65"/>
        <v>4.5</v>
      </c>
      <c r="W136" s="88">
        <f t="shared" si="66"/>
        <v>0</v>
      </c>
      <c r="X136" s="89">
        <f t="shared" si="67"/>
        <v>0</v>
      </c>
      <c r="Y136" s="120">
        <f t="shared" si="68"/>
        <v>1</v>
      </c>
      <c r="AA136" s="87">
        <f t="shared" ref="AA136:AD155" si="71">LARGE($R136:$X136,AA$7)</f>
        <v>4.5</v>
      </c>
      <c r="AB136" s="88">
        <f t="shared" si="71"/>
        <v>0</v>
      </c>
      <c r="AC136" s="88">
        <f t="shared" si="71"/>
        <v>0</v>
      </c>
      <c r="AD136" s="97">
        <f t="shared" si="71"/>
        <v>0</v>
      </c>
      <c r="AE136" s="122">
        <f t="shared" si="69"/>
        <v>4.5</v>
      </c>
      <c r="AF136" s="118">
        <f t="shared" si="70"/>
        <v>4.5</v>
      </c>
    </row>
    <row r="137" spans="1:32" ht="13.5" thickBot="1" x14ac:dyDescent="0.25">
      <c r="A137" s="60">
        <v>129</v>
      </c>
      <c r="B137" s="129" t="s">
        <v>162</v>
      </c>
      <c r="C137" s="123" t="s">
        <v>71</v>
      </c>
      <c r="D137" s="124"/>
      <c r="E137" s="125"/>
      <c r="F137" s="125"/>
      <c r="G137" s="125"/>
      <c r="H137" s="125">
        <v>4.5</v>
      </c>
      <c r="I137" s="125"/>
      <c r="J137" s="126"/>
      <c r="K137" s="109">
        <f t="shared" si="58"/>
        <v>4.5</v>
      </c>
      <c r="L137" s="113">
        <f t="shared" si="59"/>
        <v>4.5</v>
      </c>
      <c r="M137" s="110" t="str">
        <f t="shared" si="60"/>
        <v>NO</v>
      </c>
      <c r="N137" s="127">
        <v>2015</v>
      </c>
      <c r="O137" s="46" t="s">
        <v>19</v>
      </c>
      <c r="P137" s="128" t="s">
        <v>132</v>
      </c>
      <c r="R137" s="87">
        <f t="shared" si="61"/>
        <v>0</v>
      </c>
      <c r="S137" s="88">
        <f t="shared" si="62"/>
        <v>0</v>
      </c>
      <c r="T137" s="88">
        <f t="shared" si="63"/>
        <v>0</v>
      </c>
      <c r="U137" s="88">
        <f t="shared" si="64"/>
        <v>0</v>
      </c>
      <c r="V137" s="88">
        <f t="shared" si="65"/>
        <v>4.5</v>
      </c>
      <c r="W137" s="88">
        <f t="shared" si="66"/>
        <v>0</v>
      </c>
      <c r="X137" s="89">
        <f t="shared" si="67"/>
        <v>0</v>
      </c>
      <c r="Y137" s="120">
        <f t="shared" si="68"/>
        <v>1</v>
      </c>
      <c r="AA137" s="87">
        <f t="shared" si="71"/>
        <v>4.5</v>
      </c>
      <c r="AB137" s="88">
        <f t="shared" si="71"/>
        <v>0</v>
      </c>
      <c r="AC137" s="88">
        <f t="shared" si="71"/>
        <v>0</v>
      </c>
      <c r="AD137" s="97">
        <f t="shared" si="71"/>
        <v>0</v>
      </c>
      <c r="AE137" s="122">
        <f t="shared" si="69"/>
        <v>4.5</v>
      </c>
      <c r="AF137" s="118">
        <f t="shared" si="70"/>
        <v>4.5</v>
      </c>
    </row>
    <row r="138" spans="1:32" x14ac:dyDescent="0.2">
      <c r="A138" s="131">
        <v>130</v>
      </c>
      <c r="B138" s="129" t="s">
        <v>163</v>
      </c>
      <c r="C138" s="123" t="s">
        <v>71</v>
      </c>
      <c r="D138" s="124"/>
      <c r="E138" s="125"/>
      <c r="F138" s="125"/>
      <c r="G138" s="125"/>
      <c r="H138" s="125">
        <v>4.5</v>
      </c>
      <c r="I138" s="125"/>
      <c r="J138" s="126"/>
      <c r="K138" s="109">
        <f t="shared" si="58"/>
        <v>4.5</v>
      </c>
      <c r="L138" s="113">
        <f t="shared" si="59"/>
        <v>4.5</v>
      </c>
      <c r="M138" s="110" t="str">
        <f t="shared" si="60"/>
        <v>NO</v>
      </c>
      <c r="N138" s="127">
        <v>2018</v>
      </c>
      <c r="O138" s="44" t="s">
        <v>18</v>
      </c>
      <c r="P138" s="128" t="s">
        <v>238</v>
      </c>
      <c r="R138" s="87">
        <f t="shared" si="61"/>
        <v>0</v>
      </c>
      <c r="S138" s="88">
        <f t="shared" si="62"/>
        <v>0</v>
      </c>
      <c r="T138" s="88">
        <f t="shared" si="63"/>
        <v>0</v>
      </c>
      <c r="U138" s="88">
        <f t="shared" si="64"/>
        <v>0</v>
      </c>
      <c r="V138" s="88">
        <f t="shared" si="65"/>
        <v>4.5</v>
      </c>
      <c r="W138" s="88">
        <f t="shared" si="66"/>
        <v>0</v>
      </c>
      <c r="X138" s="89">
        <f t="shared" si="67"/>
        <v>0</v>
      </c>
      <c r="Y138" s="120">
        <f t="shared" si="68"/>
        <v>1</v>
      </c>
      <c r="AA138" s="87">
        <f t="shared" si="71"/>
        <v>4.5</v>
      </c>
      <c r="AB138" s="88">
        <f t="shared" si="71"/>
        <v>0</v>
      </c>
      <c r="AC138" s="88">
        <f t="shared" si="71"/>
        <v>0</v>
      </c>
      <c r="AD138" s="97">
        <f t="shared" si="71"/>
        <v>0</v>
      </c>
      <c r="AE138" s="122">
        <f t="shared" si="69"/>
        <v>4.5</v>
      </c>
      <c r="AF138" s="118">
        <f t="shared" si="70"/>
        <v>4.5</v>
      </c>
    </row>
    <row r="139" spans="1:32" ht="13.5" thickBot="1" x14ac:dyDescent="0.25">
      <c r="A139" s="60">
        <v>131</v>
      </c>
      <c r="B139" s="129" t="s">
        <v>164</v>
      </c>
      <c r="C139" s="123" t="s">
        <v>71</v>
      </c>
      <c r="D139" s="124"/>
      <c r="E139" s="125"/>
      <c r="F139" s="125"/>
      <c r="G139" s="125"/>
      <c r="H139" s="125">
        <v>4.5</v>
      </c>
      <c r="I139" s="125"/>
      <c r="J139" s="126"/>
      <c r="K139" s="109">
        <f t="shared" si="58"/>
        <v>4.5</v>
      </c>
      <c r="L139" s="113">
        <f t="shared" si="59"/>
        <v>4.5</v>
      </c>
      <c r="M139" s="110" t="str">
        <f t="shared" si="60"/>
        <v>NO</v>
      </c>
      <c r="N139" s="127">
        <v>2012</v>
      </c>
      <c r="O139" s="17" t="s">
        <v>17</v>
      </c>
      <c r="P139" s="128" t="s">
        <v>239</v>
      </c>
      <c r="R139" s="87">
        <f t="shared" si="61"/>
        <v>0</v>
      </c>
      <c r="S139" s="88">
        <f t="shared" si="62"/>
        <v>0</v>
      </c>
      <c r="T139" s="88">
        <f t="shared" si="63"/>
        <v>0</v>
      </c>
      <c r="U139" s="88">
        <f t="shared" si="64"/>
        <v>0</v>
      </c>
      <c r="V139" s="88">
        <f t="shared" si="65"/>
        <v>4.5</v>
      </c>
      <c r="W139" s="88">
        <f t="shared" si="66"/>
        <v>0</v>
      </c>
      <c r="X139" s="89">
        <f t="shared" si="67"/>
        <v>0</v>
      </c>
      <c r="Y139" s="120">
        <f t="shared" si="68"/>
        <v>1</v>
      </c>
      <c r="AA139" s="87">
        <f t="shared" si="71"/>
        <v>4.5</v>
      </c>
      <c r="AB139" s="88">
        <f t="shared" si="71"/>
        <v>0</v>
      </c>
      <c r="AC139" s="88">
        <f t="shared" si="71"/>
        <v>0</v>
      </c>
      <c r="AD139" s="97">
        <f t="shared" si="71"/>
        <v>0</v>
      </c>
      <c r="AE139" s="122">
        <f t="shared" si="69"/>
        <v>4.5</v>
      </c>
      <c r="AF139" s="118">
        <f t="shared" si="70"/>
        <v>4.5</v>
      </c>
    </row>
    <row r="140" spans="1:32" x14ac:dyDescent="0.2">
      <c r="A140" s="131">
        <v>132</v>
      </c>
      <c r="B140" s="130" t="s">
        <v>208</v>
      </c>
      <c r="C140" s="31" t="s">
        <v>71</v>
      </c>
      <c r="D140" s="124"/>
      <c r="E140" s="125"/>
      <c r="F140" s="125"/>
      <c r="G140" s="125"/>
      <c r="H140" s="125"/>
      <c r="I140" s="125">
        <v>4.5</v>
      </c>
      <c r="J140" s="126"/>
      <c r="K140" s="109">
        <f t="shared" si="58"/>
        <v>4.5</v>
      </c>
      <c r="L140" s="113">
        <f t="shared" si="59"/>
        <v>4.5</v>
      </c>
      <c r="M140" s="110" t="str">
        <f t="shared" si="60"/>
        <v>NO</v>
      </c>
      <c r="N140" s="127">
        <v>2016</v>
      </c>
      <c r="O140" s="34" t="s">
        <v>16</v>
      </c>
      <c r="P140" s="128" t="s">
        <v>185</v>
      </c>
      <c r="R140" s="87">
        <f t="shared" si="61"/>
        <v>0</v>
      </c>
      <c r="S140" s="88">
        <f t="shared" si="62"/>
        <v>0</v>
      </c>
      <c r="T140" s="88">
        <f t="shared" si="63"/>
        <v>0</v>
      </c>
      <c r="U140" s="88">
        <f t="shared" si="64"/>
        <v>0</v>
      </c>
      <c r="V140" s="88">
        <f t="shared" si="65"/>
        <v>0</v>
      </c>
      <c r="W140" s="88">
        <f t="shared" si="66"/>
        <v>4.5</v>
      </c>
      <c r="X140" s="89">
        <f t="shared" si="67"/>
        <v>0</v>
      </c>
      <c r="Y140" s="120">
        <f t="shared" si="68"/>
        <v>1</v>
      </c>
      <c r="AA140" s="87">
        <f t="shared" si="71"/>
        <v>4.5</v>
      </c>
      <c r="AB140" s="88">
        <f t="shared" si="71"/>
        <v>0</v>
      </c>
      <c r="AC140" s="88">
        <f t="shared" si="71"/>
        <v>0</v>
      </c>
      <c r="AD140" s="97">
        <f t="shared" si="71"/>
        <v>0</v>
      </c>
      <c r="AE140" s="122">
        <f t="shared" si="69"/>
        <v>4.5</v>
      </c>
      <c r="AF140" s="118">
        <f t="shared" si="70"/>
        <v>4.5</v>
      </c>
    </row>
    <row r="141" spans="1:32" ht="13.5" thickBot="1" x14ac:dyDescent="0.25">
      <c r="A141" s="60">
        <v>133</v>
      </c>
      <c r="B141" s="130" t="s">
        <v>209</v>
      </c>
      <c r="C141" s="123" t="s">
        <v>71</v>
      </c>
      <c r="D141" s="124"/>
      <c r="E141" s="125"/>
      <c r="F141" s="125"/>
      <c r="G141" s="125"/>
      <c r="H141" s="125"/>
      <c r="I141" s="125">
        <v>4.5</v>
      </c>
      <c r="J141" s="126"/>
      <c r="K141" s="109">
        <f t="shared" si="58"/>
        <v>4.5</v>
      </c>
      <c r="L141" s="113">
        <f t="shared" si="59"/>
        <v>4.5</v>
      </c>
      <c r="M141" s="110" t="str">
        <f t="shared" si="60"/>
        <v>NO</v>
      </c>
      <c r="N141" s="127">
        <v>2018</v>
      </c>
      <c r="O141" s="44" t="s">
        <v>18</v>
      </c>
      <c r="P141" s="128" t="s">
        <v>230</v>
      </c>
      <c r="R141" s="87">
        <f t="shared" si="61"/>
        <v>0</v>
      </c>
      <c r="S141" s="88">
        <f t="shared" si="62"/>
        <v>0</v>
      </c>
      <c r="T141" s="88">
        <f t="shared" si="63"/>
        <v>0</v>
      </c>
      <c r="U141" s="88">
        <f t="shared" si="64"/>
        <v>0</v>
      </c>
      <c r="V141" s="88">
        <f t="shared" si="65"/>
        <v>0</v>
      </c>
      <c r="W141" s="88">
        <f t="shared" si="66"/>
        <v>4.5</v>
      </c>
      <c r="X141" s="89">
        <f t="shared" si="67"/>
        <v>0</v>
      </c>
      <c r="Y141" s="120">
        <f t="shared" si="68"/>
        <v>1</v>
      </c>
      <c r="AA141" s="87">
        <f t="shared" si="71"/>
        <v>4.5</v>
      </c>
      <c r="AB141" s="88">
        <f t="shared" si="71"/>
        <v>0</v>
      </c>
      <c r="AC141" s="88">
        <f t="shared" si="71"/>
        <v>0</v>
      </c>
      <c r="AD141" s="97">
        <f t="shared" si="71"/>
        <v>0</v>
      </c>
      <c r="AE141" s="122">
        <f t="shared" si="69"/>
        <v>4.5</v>
      </c>
      <c r="AF141" s="118">
        <f t="shared" si="70"/>
        <v>4.5</v>
      </c>
    </row>
    <row r="142" spans="1:32" x14ac:dyDescent="0.2">
      <c r="A142" s="131">
        <v>134</v>
      </c>
      <c r="B142" s="129" t="s">
        <v>114</v>
      </c>
      <c r="C142" s="123" t="s">
        <v>71</v>
      </c>
      <c r="D142" s="124"/>
      <c r="E142" s="125"/>
      <c r="F142" s="125"/>
      <c r="G142" s="125">
        <v>4</v>
      </c>
      <c r="H142" s="125"/>
      <c r="I142" s="125"/>
      <c r="J142" s="126"/>
      <c r="K142" s="109">
        <f t="shared" si="58"/>
        <v>4</v>
      </c>
      <c r="L142" s="113">
        <f t="shared" si="59"/>
        <v>4</v>
      </c>
      <c r="M142" s="110" t="str">
        <f t="shared" si="60"/>
        <v>NO</v>
      </c>
      <c r="N142" s="127">
        <v>2018</v>
      </c>
      <c r="O142" s="44" t="s">
        <v>18</v>
      </c>
      <c r="P142" s="128" t="s">
        <v>135</v>
      </c>
      <c r="R142" s="87">
        <f t="shared" si="61"/>
        <v>0</v>
      </c>
      <c r="S142" s="88">
        <f t="shared" si="62"/>
        <v>0</v>
      </c>
      <c r="T142" s="88">
        <f t="shared" si="63"/>
        <v>0</v>
      </c>
      <c r="U142" s="88">
        <f t="shared" si="64"/>
        <v>4</v>
      </c>
      <c r="V142" s="88">
        <f t="shared" si="65"/>
        <v>0</v>
      </c>
      <c r="W142" s="88">
        <f t="shared" si="66"/>
        <v>0</v>
      </c>
      <c r="X142" s="89">
        <f t="shared" si="67"/>
        <v>0</v>
      </c>
      <c r="Y142" s="120">
        <f t="shared" si="68"/>
        <v>1</v>
      </c>
      <c r="AA142" s="87">
        <f t="shared" si="71"/>
        <v>4</v>
      </c>
      <c r="AB142" s="88">
        <f t="shared" si="71"/>
        <v>0</v>
      </c>
      <c r="AC142" s="88">
        <f t="shared" si="71"/>
        <v>0</v>
      </c>
      <c r="AD142" s="97">
        <f t="shared" si="71"/>
        <v>0</v>
      </c>
      <c r="AE142" s="122">
        <f t="shared" si="69"/>
        <v>4</v>
      </c>
      <c r="AF142" s="118">
        <f t="shared" si="70"/>
        <v>4</v>
      </c>
    </row>
    <row r="143" spans="1:32" ht="13.5" thickBot="1" x14ac:dyDescent="0.25">
      <c r="A143" s="60">
        <v>135</v>
      </c>
      <c r="B143" s="134" t="s">
        <v>115</v>
      </c>
      <c r="C143" s="123" t="s">
        <v>71</v>
      </c>
      <c r="D143" s="124"/>
      <c r="E143" s="125"/>
      <c r="F143" s="125"/>
      <c r="G143" s="125">
        <v>4</v>
      </c>
      <c r="H143" s="125"/>
      <c r="I143" s="125"/>
      <c r="J143" s="126"/>
      <c r="K143" s="109">
        <f t="shared" si="58"/>
        <v>4</v>
      </c>
      <c r="L143" s="113">
        <f t="shared" si="59"/>
        <v>4</v>
      </c>
      <c r="M143" s="110" t="str">
        <f t="shared" si="60"/>
        <v>NO</v>
      </c>
      <c r="N143" s="127">
        <v>2016</v>
      </c>
      <c r="O143" s="34" t="s">
        <v>16</v>
      </c>
      <c r="P143" s="128" t="s">
        <v>127</v>
      </c>
      <c r="R143" s="87">
        <f t="shared" si="61"/>
        <v>0</v>
      </c>
      <c r="S143" s="88">
        <f t="shared" si="62"/>
        <v>0</v>
      </c>
      <c r="T143" s="88">
        <f t="shared" si="63"/>
        <v>0</v>
      </c>
      <c r="U143" s="88">
        <f t="shared" si="64"/>
        <v>4</v>
      </c>
      <c r="V143" s="88">
        <f t="shared" si="65"/>
        <v>0</v>
      </c>
      <c r="W143" s="88">
        <f t="shared" si="66"/>
        <v>0</v>
      </c>
      <c r="X143" s="89">
        <f t="shared" si="67"/>
        <v>0</v>
      </c>
      <c r="Y143" s="120">
        <f t="shared" si="68"/>
        <v>1</v>
      </c>
      <c r="AA143" s="87">
        <f t="shared" si="71"/>
        <v>4</v>
      </c>
      <c r="AB143" s="88">
        <f t="shared" si="71"/>
        <v>0</v>
      </c>
      <c r="AC143" s="88">
        <f t="shared" si="71"/>
        <v>0</v>
      </c>
      <c r="AD143" s="97">
        <f t="shared" si="71"/>
        <v>0</v>
      </c>
      <c r="AE143" s="122">
        <f t="shared" si="69"/>
        <v>4</v>
      </c>
      <c r="AF143" s="118">
        <f t="shared" si="70"/>
        <v>4</v>
      </c>
    </row>
    <row r="144" spans="1:32" x14ac:dyDescent="0.2">
      <c r="A144" s="131">
        <v>136</v>
      </c>
      <c r="B144" s="129" t="s">
        <v>116</v>
      </c>
      <c r="C144" s="31" t="s">
        <v>71</v>
      </c>
      <c r="D144" s="124"/>
      <c r="E144" s="125"/>
      <c r="F144" s="125"/>
      <c r="G144" s="125">
        <v>4</v>
      </c>
      <c r="H144" s="125"/>
      <c r="I144" s="125"/>
      <c r="J144" s="126"/>
      <c r="K144" s="109">
        <f t="shared" si="58"/>
        <v>4</v>
      </c>
      <c r="L144" s="113">
        <f t="shared" si="59"/>
        <v>4</v>
      </c>
      <c r="M144" s="110" t="str">
        <f t="shared" si="60"/>
        <v>NO</v>
      </c>
      <c r="N144" s="127">
        <v>2016</v>
      </c>
      <c r="O144" s="34" t="s">
        <v>16</v>
      </c>
      <c r="P144" s="128" t="s">
        <v>126</v>
      </c>
      <c r="R144" s="87">
        <f t="shared" si="61"/>
        <v>0</v>
      </c>
      <c r="S144" s="88">
        <f t="shared" si="62"/>
        <v>0</v>
      </c>
      <c r="T144" s="88">
        <f t="shared" si="63"/>
        <v>0</v>
      </c>
      <c r="U144" s="88">
        <f t="shared" si="64"/>
        <v>4</v>
      </c>
      <c r="V144" s="88">
        <f t="shared" si="65"/>
        <v>0</v>
      </c>
      <c r="W144" s="88">
        <f t="shared" si="66"/>
        <v>0</v>
      </c>
      <c r="X144" s="89">
        <f t="shared" si="67"/>
        <v>0</v>
      </c>
      <c r="Y144" s="120">
        <f t="shared" si="68"/>
        <v>1</v>
      </c>
      <c r="AA144" s="87">
        <f t="shared" si="71"/>
        <v>4</v>
      </c>
      <c r="AB144" s="88">
        <f t="shared" si="71"/>
        <v>0</v>
      </c>
      <c r="AC144" s="88">
        <f t="shared" si="71"/>
        <v>0</v>
      </c>
      <c r="AD144" s="97">
        <f t="shared" si="71"/>
        <v>0</v>
      </c>
      <c r="AE144" s="122">
        <f t="shared" si="69"/>
        <v>4</v>
      </c>
      <c r="AF144" s="118">
        <f t="shared" si="70"/>
        <v>4</v>
      </c>
    </row>
    <row r="145" spans="1:32" ht="13.5" thickBot="1" x14ac:dyDescent="0.25">
      <c r="A145" s="60">
        <v>137</v>
      </c>
      <c r="B145" s="130" t="s">
        <v>168</v>
      </c>
      <c r="C145" s="123" t="s">
        <v>71</v>
      </c>
      <c r="D145" s="124"/>
      <c r="E145" s="125"/>
      <c r="F145" s="125"/>
      <c r="G145" s="125"/>
      <c r="H145" s="125">
        <v>4</v>
      </c>
      <c r="I145" s="125"/>
      <c r="J145" s="126"/>
      <c r="K145" s="109">
        <f t="shared" si="58"/>
        <v>4</v>
      </c>
      <c r="L145" s="113">
        <f t="shared" si="59"/>
        <v>4</v>
      </c>
      <c r="M145" s="110" t="str">
        <f t="shared" si="60"/>
        <v>NO</v>
      </c>
      <c r="N145" s="127">
        <v>2014</v>
      </c>
      <c r="O145" s="46" t="s">
        <v>19</v>
      </c>
      <c r="P145" s="128" t="s">
        <v>240</v>
      </c>
      <c r="R145" s="87">
        <f t="shared" si="61"/>
        <v>0</v>
      </c>
      <c r="S145" s="88">
        <f t="shared" si="62"/>
        <v>0</v>
      </c>
      <c r="T145" s="88">
        <f t="shared" si="63"/>
        <v>0</v>
      </c>
      <c r="U145" s="88">
        <f t="shared" si="64"/>
        <v>0</v>
      </c>
      <c r="V145" s="88">
        <f t="shared" si="65"/>
        <v>4</v>
      </c>
      <c r="W145" s="88">
        <f t="shared" si="66"/>
        <v>0</v>
      </c>
      <c r="X145" s="89">
        <f t="shared" si="67"/>
        <v>0</v>
      </c>
      <c r="Y145" s="120">
        <f t="shared" si="68"/>
        <v>1</v>
      </c>
      <c r="AA145" s="87">
        <f t="shared" si="71"/>
        <v>4</v>
      </c>
      <c r="AB145" s="88">
        <f t="shared" si="71"/>
        <v>0</v>
      </c>
      <c r="AC145" s="88">
        <f t="shared" si="71"/>
        <v>0</v>
      </c>
      <c r="AD145" s="97">
        <f t="shared" si="71"/>
        <v>0</v>
      </c>
      <c r="AE145" s="122">
        <f t="shared" si="69"/>
        <v>4</v>
      </c>
      <c r="AF145" s="118">
        <f t="shared" si="70"/>
        <v>4</v>
      </c>
    </row>
    <row r="146" spans="1:32" x14ac:dyDescent="0.2">
      <c r="A146" s="131">
        <v>138</v>
      </c>
      <c r="B146" s="130" t="s">
        <v>169</v>
      </c>
      <c r="C146" s="31" t="s">
        <v>71</v>
      </c>
      <c r="D146" s="124"/>
      <c r="E146" s="125"/>
      <c r="F146" s="125"/>
      <c r="G146" s="125"/>
      <c r="H146" s="125">
        <v>4</v>
      </c>
      <c r="I146" s="125"/>
      <c r="J146" s="126"/>
      <c r="K146" s="109">
        <f t="shared" si="58"/>
        <v>4</v>
      </c>
      <c r="L146" s="113">
        <f t="shared" si="59"/>
        <v>4</v>
      </c>
      <c r="M146" s="110" t="str">
        <f t="shared" si="60"/>
        <v>NO</v>
      </c>
      <c r="N146" s="127">
        <v>2017</v>
      </c>
      <c r="O146" s="34" t="s">
        <v>16</v>
      </c>
      <c r="P146" s="128" t="s">
        <v>132</v>
      </c>
      <c r="R146" s="87">
        <f t="shared" si="61"/>
        <v>0</v>
      </c>
      <c r="S146" s="88">
        <f t="shared" si="62"/>
        <v>0</v>
      </c>
      <c r="T146" s="88">
        <f t="shared" si="63"/>
        <v>0</v>
      </c>
      <c r="U146" s="88">
        <f t="shared" si="64"/>
        <v>0</v>
      </c>
      <c r="V146" s="88">
        <f t="shared" si="65"/>
        <v>4</v>
      </c>
      <c r="W146" s="88">
        <f t="shared" si="66"/>
        <v>0</v>
      </c>
      <c r="X146" s="89">
        <f t="shared" si="67"/>
        <v>0</v>
      </c>
      <c r="Y146" s="120">
        <f t="shared" si="68"/>
        <v>1</v>
      </c>
      <c r="AA146" s="87">
        <f t="shared" si="71"/>
        <v>4</v>
      </c>
      <c r="AB146" s="88">
        <f t="shared" si="71"/>
        <v>0</v>
      </c>
      <c r="AC146" s="88">
        <f t="shared" si="71"/>
        <v>0</v>
      </c>
      <c r="AD146" s="97">
        <f t="shared" si="71"/>
        <v>0</v>
      </c>
      <c r="AE146" s="122">
        <f t="shared" si="69"/>
        <v>4</v>
      </c>
      <c r="AF146" s="118">
        <f t="shared" si="70"/>
        <v>4</v>
      </c>
    </row>
    <row r="147" spans="1:32" ht="13.5" thickBot="1" x14ac:dyDescent="0.25">
      <c r="A147" s="60">
        <v>139</v>
      </c>
      <c r="B147" s="130" t="s">
        <v>170</v>
      </c>
      <c r="C147" s="123" t="s">
        <v>71</v>
      </c>
      <c r="D147" s="124"/>
      <c r="E147" s="125"/>
      <c r="F147" s="125"/>
      <c r="G147" s="125"/>
      <c r="H147" s="125">
        <v>4</v>
      </c>
      <c r="I147" s="125"/>
      <c r="J147" s="126"/>
      <c r="K147" s="109">
        <f t="shared" si="58"/>
        <v>4</v>
      </c>
      <c r="L147" s="113">
        <f t="shared" si="59"/>
        <v>4</v>
      </c>
      <c r="M147" s="110" t="str">
        <f t="shared" si="60"/>
        <v>NO</v>
      </c>
      <c r="N147" s="127">
        <v>2018</v>
      </c>
      <c r="O147" s="44" t="s">
        <v>18</v>
      </c>
      <c r="P147" s="128" t="s">
        <v>67</v>
      </c>
      <c r="R147" s="87">
        <f t="shared" si="61"/>
        <v>0</v>
      </c>
      <c r="S147" s="88">
        <f t="shared" si="62"/>
        <v>0</v>
      </c>
      <c r="T147" s="88">
        <f t="shared" si="63"/>
        <v>0</v>
      </c>
      <c r="U147" s="88">
        <f t="shared" si="64"/>
        <v>0</v>
      </c>
      <c r="V147" s="88">
        <f t="shared" si="65"/>
        <v>4</v>
      </c>
      <c r="W147" s="88">
        <f t="shared" si="66"/>
        <v>0</v>
      </c>
      <c r="X147" s="89">
        <f t="shared" si="67"/>
        <v>0</v>
      </c>
      <c r="Y147" s="120">
        <f t="shared" si="68"/>
        <v>1</v>
      </c>
      <c r="AA147" s="87">
        <f t="shared" si="71"/>
        <v>4</v>
      </c>
      <c r="AB147" s="88">
        <f t="shared" si="71"/>
        <v>0</v>
      </c>
      <c r="AC147" s="88">
        <f t="shared" si="71"/>
        <v>0</v>
      </c>
      <c r="AD147" s="97">
        <f t="shared" si="71"/>
        <v>0</v>
      </c>
      <c r="AE147" s="122">
        <f t="shared" si="69"/>
        <v>4</v>
      </c>
      <c r="AF147" s="118">
        <f t="shared" si="70"/>
        <v>4</v>
      </c>
    </row>
    <row r="148" spans="1:32" x14ac:dyDescent="0.2">
      <c r="A148" s="131">
        <v>140</v>
      </c>
      <c r="B148" s="130" t="s">
        <v>213</v>
      </c>
      <c r="C148" s="123" t="s">
        <v>71</v>
      </c>
      <c r="D148" s="124"/>
      <c r="E148" s="125"/>
      <c r="F148" s="125"/>
      <c r="G148" s="125"/>
      <c r="H148" s="125"/>
      <c r="I148" s="125">
        <v>4</v>
      </c>
      <c r="J148" s="126"/>
      <c r="K148" s="109">
        <f t="shared" si="58"/>
        <v>4</v>
      </c>
      <c r="L148" s="113">
        <f t="shared" si="59"/>
        <v>4</v>
      </c>
      <c r="M148" s="110" t="str">
        <f t="shared" si="60"/>
        <v>NO</v>
      </c>
      <c r="N148" s="127">
        <v>2017</v>
      </c>
      <c r="O148" s="34" t="s">
        <v>16</v>
      </c>
      <c r="P148" s="128" t="s">
        <v>20</v>
      </c>
      <c r="R148" s="87">
        <f t="shared" si="61"/>
        <v>0</v>
      </c>
      <c r="S148" s="88">
        <f t="shared" si="62"/>
        <v>0</v>
      </c>
      <c r="T148" s="88">
        <f t="shared" si="63"/>
        <v>0</v>
      </c>
      <c r="U148" s="88">
        <f t="shared" si="64"/>
        <v>0</v>
      </c>
      <c r="V148" s="88">
        <f t="shared" si="65"/>
        <v>0</v>
      </c>
      <c r="W148" s="88">
        <f t="shared" si="66"/>
        <v>4</v>
      </c>
      <c r="X148" s="89">
        <f t="shared" si="67"/>
        <v>0</v>
      </c>
      <c r="Y148" s="120">
        <f t="shared" si="68"/>
        <v>1</v>
      </c>
      <c r="AA148" s="87">
        <f t="shared" si="71"/>
        <v>4</v>
      </c>
      <c r="AB148" s="88">
        <f t="shared" si="71"/>
        <v>0</v>
      </c>
      <c r="AC148" s="88">
        <f t="shared" si="71"/>
        <v>0</v>
      </c>
      <c r="AD148" s="97">
        <f t="shared" si="71"/>
        <v>0</v>
      </c>
      <c r="AE148" s="122">
        <f t="shared" si="69"/>
        <v>4</v>
      </c>
      <c r="AF148" s="118">
        <f t="shared" si="70"/>
        <v>4</v>
      </c>
    </row>
    <row r="149" spans="1:32" ht="13.5" thickBot="1" x14ac:dyDescent="0.25">
      <c r="A149" s="60">
        <v>141</v>
      </c>
      <c r="B149" s="130" t="s">
        <v>211</v>
      </c>
      <c r="C149" s="31" t="s">
        <v>71</v>
      </c>
      <c r="D149" s="124"/>
      <c r="E149" s="125"/>
      <c r="F149" s="125"/>
      <c r="G149" s="125"/>
      <c r="H149" s="125"/>
      <c r="I149" s="125">
        <v>4</v>
      </c>
      <c r="J149" s="126"/>
      <c r="K149" s="109">
        <f t="shared" si="58"/>
        <v>4</v>
      </c>
      <c r="L149" s="113">
        <f t="shared" si="59"/>
        <v>4</v>
      </c>
      <c r="M149" s="110" t="str">
        <f t="shared" si="60"/>
        <v>NO</v>
      </c>
      <c r="N149" s="127">
        <v>2017</v>
      </c>
      <c r="O149" s="34" t="s">
        <v>16</v>
      </c>
      <c r="P149" s="128" t="s">
        <v>242</v>
      </c>
      <c r="R149" s="87">
        <f t="shared" si="61"/>
        <v>0</v>
      </c>
      <c r="S149" s="88">
        <f t="shared" si="62"/>
        <v>0</v>
      </c>
      <c r="T149" s="88">
        <f t="shared" si="63"/>
        <v>0</v>
      </c>
      <c r="U149" s="88">
        <f t="shared" si="64"/>
        <v>0</v>
      </c>
      <c r="V149" s="88">
        <f t="shared" si="65"/>
        <v>0</v>
      </c>
      <c r="W149" s="88">
        <f t="shared" si="66"/>
        <v>4</v>
      </c>
      <c r="X149" s="89">
        <f t="shared" si="67"/>
        <v>0</v>
      </c>
      <c r="Y149" s="120">
        <f t="shared" si="68"/>
        <v>1</v>
      </c>
      <c r="AA149" s="87">
        <f t="shared" si="71"/>
        <v>4</v>
      </c>
      <c r="AB149" s="88">
        <f t="shared" si="71"/>
        <v>0</v>
      </c>
      <c r="AC149" s="88">
        <f t="shared" si="71"/>
        <v>0</v>
      </c>
      <c r="AD149" s="97">
        <f t="shared" si="71"/>
        <v>0</v>
      </c>
      <c r="AE149" s="122">
        <f t="shared" si="69"/>
        <v>4</v>
      </c>
      <c r="AF149" s="118">
        <f t="shared" si="70"/>
        <v>4</v>
      </c>
    </row>
    <row r="150" spans="1:32" x14ac:dyDescent="0.2">
      <c r="A150" s="131">
        <v>142</v>
      </c>
      <c r="B150" s="141" t="s">
        <v>212</v>
      </c>
      <c r="C150" s="137" t="s">
        <v>190</v>
      </c>
      <c r="D150" s="124"/>
      <c r="E150" s="125"/>
      <c r="F150" s="125"/>
      <c r="G150" s="125"/>
      <c r="H150" s="125"/>
      <c r="I150" s="125">
        <v>4</v>
      </c>
      <c r="J150" s="126"/>
      <c r="K150" s="109">
        <f t="shared" si="58"/>
        <v>4</v>
      </c>
      <c r="L150" s="113">
        <f t="shared" si="59"/>
        <v>4</v>
      </c>
      <c r="M150" s="110" t="str">
        <f t="shared" si="60"/>
        <v>NO</v>
      </c>
      <c r="N150" s="127">
        <v>2016</v>
      </c>
      <c r="O150" s="34" t="s">
        <v>16</v>
      </c>
      <c r="P150" s="40" t="s">
        <v>185</v>
      </c>
      <c r="R150" s="87">
        <f t="shared" si="61"/>
        <v>0</v>
      </c>
      <c r="S150" s="88">
        <f t="shared" si="62"/>
        <v>0</v>
      </c>
      <c r="T150" s="88">
        <f t="shared" si="63"/>
        <v>0</v>
      </c>
      <c r="U150" s="88">
        <f t="shared" si="64"/>
        <v>0</v>
      </c>
      <c r="V150" s="88">
        <f t="shared" si="65"/>
        <v>0</v>
      </c>
      <c r="W150" s="88">
        <f t="shared" si="66"/>
        <v>4</v>
      </c>
      <c r="X150" s="89">
        <f t="shared" si="67"/>
        <v>0</v>
      </c>
      <c r="Y150" s="120">
        <f t="shared" si="68"/>
        <v>1</v>
      </c>
      <c r="AA150" s="87">
        <f t="shared" si="71"/>
        <v>4</v>
      </c>
      <c r="AB150" s="88">
        <f t="shared" si="71"/>
        <v>0</v>
      </c>
      <c r="AC150" s="88">
        <f t="shared" si="71"/>
        <v>0</v>
      </c>
      <c r="AD150" s="97">
        <f t="shared" si="71"/>
        <v>0</v>
      </c>
      <c r="AE150" s="122">
        <f t="shared" si="69"/>
        <v>4</v>
      </c>
      <c r="AF150" s="118">
        <f t="shared" si="70"/>
        <v>4</v>
      </c>
    </row>
    <row r="151" spans="1:32" ht="13.5" thickBot="1" x14ac:dyDescent="0.25">
      <c r="A151" s="60">
        <v>143</v>
      </c>
      <c r="B151" s="141" t="s">
        <v>214</v>
      </c>
      <c r="C151" s="48"/>
      <c r="D151" s="124"/>
      <c r="E151" s="125"/>
      <c r="F151" s="125"/>
      <c r="G151" s="125"/>
      <c r="H151" s="125"/>
      <c r="I151" s="125">
        <v>4</v>
      </c>
      <c r="J151" s="126"/>
      <c r="K151" s="109">
        <f t="shared" si="58"/>
        <v>4</v>
      </c>
      <c r="L151" s="113">
        <f t="shared" si="59"/>
        <v>4</v>
      </c>
      <c r="M151" s="110" t="str">
        <f t="shared" si="60"/>
        <v>NO</v>
      </c>
      <c r="N151" s="127">
        <v>2016</v>
      </c>
      <c r="O151" s="34" t="s">
        <v>16</v>
      </c>
      <c r="P151" s="128" t="s">
        <v>185</v>
      </c>
      <c r="R151" s="87">
        <f t="shared" si="61"/>
        <v>0</v>
      </c>
      <c r="S151" s="88">
        <f t="shared" si="62"/>
        <v>0</v>
      </c>
      <c r="T151" s="88">
        <f t="shared" si="63"/>
        <v>0</v>
      </c>
      <c r="U151" s="88">
        <f t="shared" si="64"/>
        <v>0</v>
      </c>
      <c r="V151" s="88">
        <f t="shared" si="65"/>
        <v>0</v>
      </c>
      <c r="W151" s="88">
        <f t="shared" si="66"/>
        <v>4</v>
      </c>
      <c r="X151" s="89">
        <f t="shared" si="67"/>
        <v>0</v>
      </c>
      <c r="Y151" s="120">
        <f t="shared" si="68"/>
        <v>1</v>
      </c>
      <c r="AA151" s="87">
        <f t="shared" si="71"/>
        <v>4</v>
      </c>
      <c r="AB151" s="88">
        <f t="shared" si="71"/>
        <v>0</v>
      </c>
      <c r="AC151" s="88">
        <f t="shared" si="71"/>
        <v>0</v>
      </c>
      <c r="AD151" s="97">
        <f t="shared" si="71"/>
        <v>0</v>
      </c>
      <c r="AE151" s="122">
        <f t="shared" si="69"/>
        <v>4</v>
      </c>
      <c r="AF151" s="118">
        <f t="shared" si="70"/>
        <v>4</v>
      </c>
    </row>
    <row r="152" spans="1:32" x14ac:dyDescent="0.2">
      <c r="A152" s="131">
        <v>144</v>
      </c>
      <c r="B152" s="141" t="s">
        <v>215</v>
      </c>
      <c r="C152" s="31" t="s">
        <v>71</v>
      </c>
      <c r="D152" s="124"/>
      <c r="E152" s="125"/>
      <c r="F152" s="125"/>
      <c r="G152" s="125"/>
      <c r="H152" s="125"/>
      <c r="I152" s="125">
        <v>4</v>
      </c>
      <c r="J152" s="126"/>
      <c r="K152" s="109">
        <f t="shared" si="58"/>
        <v>4</v>
      </c>
      <c r="L152" s="113">
        <f t="shared" si="59"/>
        <v>4</v>
      </c>
      <c r="M152" s="110" t="str">
        <f t="shared" si="60"/>
        <v>NO</v>
      </c>
      <c r="N152" s="127">
        <v>2016</v>
      </c>
      <c r="O152" s="34" t="s">
        <v>16</v>
      </c>
      <c r="P152" s="128"/>
      <c r="R152" s="87">
        <f t="shared" si="61"/>
        <v>0</v>
      </c>
      <c r="S152" s="88">
        <f t="shared" si="62"/>
        <v>0</v>
      </c>
      <c r="T152" s="88">
        <f t="shared" si="63"/>
        <v>0</v>
      </c>
      <c r="U152" s="88">
        <f t="shared" si="64"/>
        <v>0</v>
      </c>
      <c r="V152" s="88">
        <f t="shared" si="65"/>
        <v>0</v>
      </c>
      <c r="W152" s="88">
        <f t="shared" si="66"/>
        <v>4</v>
      </c>
      <c r="X152" s="89">
        <f t="shared" si="67"/>
        <v>0</v>
      </c>
      <c r="Y152" s="120">
        <f t="shared" si="68"/>
        <v>1</v>
      </c>
      <c r="AA152" s="87">
        <f t="shared" si="71"/>
        <v>4</v>
      </c>
      <c r="AB152" s="88">
        <f t="shared" si="71"/>
        <v>0</v>
      </c>
      <c r="AC152" s="88">
        <f t="shared" si="71"/>
        <v>0</v>
      </c>
      <c r="AD152" s="97">
        <f t="shared" si="71"/>
        <v>0</v>
      </c>
      <c r="AE152" s="122">
        <f t="shared" si="69"/>
        <v>4</v>
      </c>
      <c r="AF152" s="118">
        <f t="shared" si="70"/>
        <v>4</v>
      </c>
    </row>
    <row r="153" spans="1:32" ht="13.5" thickBot="1" x14ac:dyDescent="0.25">
      <c r="A153" s="60">
        <v>145</v>
      </c>
      <c r="B153" s="129" t="s">
        <v>216</v>
      </c>
      <c r="C153" s="123" t="s">
        <v>71</v>
      </c>
      <c r="D153" s="124"/>
      <c r="E153" s="125"/>
      <c r="F153" s="125"/>
      <c r="G153" s="125"/>
      <c r="H153" s="125"/>
      <c r="I153" s="125">
        <v>4</v>
      </c>
      <c r="J153" s="126"/>
      <c r="K153" s="109">
        <f t="shared" si="58"/>
        <v>4</v>
      </c>
      <c r="L153" s="113">
        <f t="shared" si="59"/>
        <v>4</v>
      </c>
      <c r="M153" s="110" t="str">
        <f t="shared" si="60"/>
        <v>NO</v>
      </c>
      <c r="N153" s="127">
        <v>2017</v>
      </c>
      <c r="O153" s="34" t="s">
        <v>16</v>
      </c>
      <c r="P153" s="128" t="s">
        <v>124</v>
      </c>
      <c r="R153" s="87">
        <f t="shared" si="61"/>
        <v>0</v>
      </c>
      <c r="S153" s="88">
        <f t="shared" si="62"/>
        <v>0</v>
      </c>
      <c r="T153" s="88">
        <f t="shared" si="63"/>
        <v>0</v>
      </c>
      <c r="U153" s="88">
        <f t="shared" si="64"/>
        <v>0</v>
      </c>
      <c r="V153" s="88">
        <f t="shared" si="65"/>
        <v>0</v>
      </c>
      <c r="W153" s="88">
        <f t="shared" si="66"/>
        <v>4</v>
      </c>
      <c r="X153" s="89">
        <f t="shared" si="67"/>
        <v>0</v>
      </c>
      <c r="Y153" s="120">
        <f t="shared" si="68"/>
        <v>1</v>
      </c>
      <c r="AA153" s="87">
        <f t="shared" si="71"/>
        <v>4</v>
      </c>
      <c r="AB153" s="88">
        <f t="shared" si="71"/>
        <v>0</v>
      </c>
      <c r="AC153" s="88">
        <f t="shared" si="71"/>
        <v>0</v>
      </c>
      <c r="AD153" s="97">
        <f t="shared" si="71"/>
        <v>0</v>
      </c>
      <c r="AE153" s="122">
        <f t="shared" si="69"/>
        <v>4</v>
      </c>
      <c r="AF153" s="118">
        <f t="shared" si="70"/>
        <v>4</v>
      </c>
    </row>
    <row r="154" spans="1:32" x14ac:dyDescent="0.2">
      <c r="A154" s="131">
        <v>146</v>
      </c>
      <c r="B154" s="129" t="s">
        <v>246</v>
      </c>
      <c r="C154" s="123" t="s">
        <v>71</v>
      </c>
      <c r="D154" s="124"/>
      <c r="E154" s="125"/>
      <c r="F154" s="125"/>
      <c r="G154" s="125"/>
      <c r="H154" s="125"/>
      <c r="I154" s="125"/>
      <c r="J154" s="126">
        <v>4</v>
      </c>
      <c r="K154" s="109">
        <f t="shared" si="58"/>
        <v>4</v>
      </c>
      <c r="L154" s="113">
        <f t="shared" si="59"/>
        <v>4</v>
      </c>
      <c r="M154" s="110" t="str">
        <f t="shared" si="60"/>
        <v>NO</v>
      </c>
      <c r="N154" s="127">
        <v>2018</v>
      </c>
      <c r="O154" s="44" t="s">
        <v>18</v>
      </c>
      <c r="P154" s="128"/>
      <c r="R154" s="87">
        <f t="shared" si="61"/>
        <v>0</v>
      </c>
      <c r="S154" s="88">
        <f t="shared" si="62"/>
        <v>0</v>
      </c>
      <c r="T154" s="88">
        <f t="shared" si="63"/>
        <v>0</v>
      </c>
      <c r="U154" s="88">
        <f t="shared" si="64"/>
        <v>0</v>
      </c>
      <c r="V154" s="88">
        <f t="shared" si="65"/>
        <v>0</v>
      </c>
      <c r="W154" s="88">
        <f t="shared" si="66"/>
        <v>0</v>
      </c>
      <c r="X154" s="89">
        <f t="shared" si="67"/>
        <v>4</v>
      </c>
      <c r="Y154" s="120">
        <f t="shared" si="68"/>
        <v>1</v>
      </c>
      <c r="AA154" s="87">
        <f t="shared" si="71"/>
        <v>4</v>
      </c>
      <c r="AB154" s="88">
        <f t="shared" si="71"/>
        <v>0</v>
      </c>
      <c r="AC154" s="88">
        <f t="shared" si="71"/>
        <v>0</v>
      </c>
      <c r="AD154" s="97">
        <f t="shared" si="71"/>
        <v>0</v>
      </c>
      <c r="AE154" s="122">
        <f t="shared" si="69"/>
        <v>4</v>
      </c>
      <c r="AF154" s="118">
        <f t="shared" si="70"/>
        <v>4</v>
      </c>
    </row>
    <row r="155" spans="1:32" ht="13.5" thickBot="1" x14ac:dyDescent="0.25">
      <c r="A155" s="60">
        <v>147</v>
      </c>
      <c r="B155" s="129" t="s">
        <v>119</v>
      </c>
      <c r="C155" s="123" t="s">
        <v>71</v>
      </c>
      <c r="D155" s="124"/>
      <c r="E155" s="125"/>
      <c r="F155" s="125"/>
      <c r="G155" s="125">
        <v>3.5</v>
      </c>
      <c r="H155" s="125"/>
      <c r="I155" s="125"/>
      <c r="J155" s="126"/>
      <c r="K155" s="109">
        <f t="shared" si="58"/>
        <v>3.5</v>
      </c>
      <c r="L155" s="113">
        <f t="shared" si="59"/>
        <v>3.5</v>
      </c>
      <c r="M155" s="110" t="str">
        <f t="shared" si="60"/>
        <v>NO</v>
      </c>
      <c r="N155" s="127">
        <v>2016</v>
      </c>
      <c r="O155" s="34" t="s">
        <v>16</v>
      </c>
      <c r="P155" s="128" t="s">
        <v>127</v>
      </c>
      <c r="R155" s="87">
        <f t="shared" si="61"/>
        <v>0</v>
      </c>
      <c r="S155" s="88">
        <f t="shared" si="62"/>
        <v>0</v>
      </c>
      <c r="T155" s="88">
        <f t="shared" si="63"/>
        <v>0</v>
      </c>
      <c r="U155" s="88">
        <f t="shared" si="64"/>
        <v>3.5</v>
      </c>
      <c r="V155" s="88">
        <f t="shared" si="65"/>
        <v>0</v>
      </c>
      <c r="W155" s="88">
        <f t="shared" si="66"/>
        <v>0</v>
      </c>
      <c r="X155" s="89">
        <f t="shared" si="67"/>
        <v>0</v>
      </c>
      <c r="Y155" s="120">
        <f t="shared" si="68"/>
        <v>1</v>
      </c>
      <c r="AA155" s="87">
        <f t="shared" si="71"/>
        <v>3.5</v>
      </c>
      <c r="AB155" s="88">
        <f t="shared" si="71"/>
        <v>0</v>
      </c>
      <c r="AC155" s="88">
        <f t="shared" si="71"/>
        <v>0</v>
      </c>
      <c r="AD155" s="97">
        <f t="shared" si="71"/>
        <v>0</v>
      </c>
      <c r="AE155" s="122">
        <f t="shared" si="69"/>
        <v>3.5</v>
      </c>
      <c r="AF155" s="118">
        <f t="shared" si="70"/>
        <v>3.5</v>
      </c>
    </row>
    <row r="156" spans="1:32" x14ac:dyDescent="0.2">
      <c r="A156" s="131">
        <v>148</v>
      </c>
      <c r="B156" s="129" t="s">
        <v>120</v>
      </c>
      <c r="C156" s="31" t="s">
        <v>71</v>
      </c>
      <c r="D156" s="124"/>
      <c r="E156" s="125"/>
      <c r="F156" s="125"/>
      <c r="G156" s="125">
        <v>3.5</v>
      </c>
      <c r="H156" s="125"/>
      <c r="I156" s="125"/>
      <c r="J156" s="126"/>
      <c r="K156" s="109">
        <f t="shared" si="58"/>
        <v>3.5</v>
      </c>
      <c r="L156" s="113">
        <f t="shared" si="59"/>
        <v>3.5</v>
      </c>
      <c r="M156" s="110" t="str">
        <f t="shared" si="60"/>
        <v>NO</v>
      </c>
      <c r="N156" s="127">
        <v>2016</v>
      </c>
      <c r="O156" s="34" t="s">
        <v>16</v>
      </c>
      <c r="P156" s="128" t="s">
        <v>127</v>
      </c>
      <c r="R156" s="87">
        <f t="shared" si="61"/>
        <v>0</v>
      </c>
      <c r="S156" s="88">
        <f t="shared" si="62"/>
        <v>0</v>
      </c>
      <c r="T156" s="88">
        <f t="shared" si="63"/>
        <v>0</v>
      </c>
      <c r="U156" s="88">
        <f t="shared" si="64"/>
        <v>3.5</v>
      </c>
      <c r="V156" s="88">
        <f t="shared" si="65"/>
        <v>0</v>
      </c>
      <c r="W156" s="88">
        <f t="shared" si="66"/>
        <v>0</v>
      </c>
      <c r="X156" s="89">
        <f t="shared" si="67"/>
        <v>0</v>
      </c>
      <c r="Y156" s="120">
        <f t="shared" si="68"/>
        <v>1</v>
      </c>
      <c r="AA156" s="87">
        <f t="shared" ref="AA156:AD175" si="72">LARGE($R156:$X156,AA$7)</f>
        <v>3.5</v>
      </c>
      <c r="AB156" s="88">
        <f t="shared" si="72"/>
        <v>0</v>
      </c>
      <c r="AC156" s="88">
        <f t="shared" si="72"/>
        <v>0</v>
      </c>
      <c r="AD156" s="97">
        <f t="shared" si="72"/>
        <v>0</v>
      </c>
      <c r="AE156" s="122">
        <f t="shared" si="69"/>
        <v>3.5</v>
      </c>
      <c r="AF156" s="118">
        <f t="shared" si="70"/>
        <v>3.5</v>
      </c>
    </row>
    <row r="157" spans="1:32" ht="13.5" thickBot="1" x14ac:dyDescent="0.25">
      <c r="A157" s="60">
        <v>149</v>
      </c>
      <c r="B157" s="130" t="s">
        <v>172</v>
      </c>
      <c r="C157" s="123" t="s">
        <v>71</v>
      </c>
      <c r="D157" s="124"/>
      <c r="E157" s="125"/>
      <c r="F157" s="125"/>
      <c r="G157" s="125"/>
      <c r="H157" s="125">
        <v>3.5</v>
      </c>
      <c r="I157" s="125"/>
      <c r="J157" s="126"/>
      <c r="K157" s="109">
        <f t="shared" si="58"/>
        <v>3.5</v>
      </c>
      <c r="L157" s="113">
        <f t="shared" si="59"/>
        <v>3.5</v>
      </c>
      <c r="M157" s="110" t="str">
        <f t="shared" si="60"/>
        <v>NO</v>
      </c>
      <c r="N157" s="127">
        <v>2014</v>
      </c>
      <c r="O157" s="46" t="s">
        <v>19</v>
      </c>
      <c r="P157" s="40" t="s">
        <v>70</v>
      </c>
      <c r="R157" s="87">
        <f t="shared" si="61"/>
        <v>0</v>
      </c>
      <c r="S157" s="88">
        <f t="shared" si="62"/>
        <v>0</v>
      </c>
      <c r="T157" s="88">
        <f t="shared" si="63"/>
        <v>0</v>
      </c>
      <c r="U157" s="88">
        <f t="shared" si="64"/>
        <v>0</v>
      </c>
      <c r="V157" s="88">
        <f t="shared" si="65"/>
        <v>3.5</v>
      </c>
      <c r="W157" s="88">
        <f t="shared" si="66"/>
        <v>0</v>
      </c>
      <c r="X157" s="89">
        <f t="shared" si="67"/>
        <v>0</v>
      </c>
      <c r="Y157" s="120">
        <f t="shared" si="68"/>
        <v>1</v>
      </c>
      <c r="AA157" s="87">
        <f t="shared" si="72"/>
        <v>3.5</v>
      </c>
      <c r="AB157" s="88">
        <f t="shared" si="72"/>
        <v>0</v>
      </c>
      <c r="AC157" s="88">
        <f t="shared" si="72"/>
        <v>0</v>
      </c>
      <c r="AD157" s="97">
        <f t="shared" si="72"/>
        <v>0</v>
      </c>
      <c r="AE157" s="122">
        <f t="shared" si="69"/>
        <v>3.5</v>
      </c>
      <c r="AF157" s="118">
        <f t="shared" si="70"/>
        <v>3.5</v>
      </c>
    </row>
    <row r="158" spans="1:32" x14ac:dyDescent="0.2">
      <c r="A158" s="131">
        <v>150</v>
      </c>
      <c r="B158" s="129" t="s">
        <v>218</v>
      </c>
      <c r="C158" s="123" t="s">
        <v>71</v>
      </c>
      <c r="D158" s="124"/>
      <c r="E158" s="125"/>
      <c r="F158" s="125"/>
      <c r="G158" s="125"/>
      <c r="H158" s="125"/>
      <c r="I158" s="125">
        <v>3.5</v>
      </c>
      <c r="J158" s="126"/>
      <c r="K158" s="109">
        <f t="shared" si="58"/>
        <v>3.5</v>
      </c>
      <c r="L158" s="113">
        <f t="shared" si="59"/>
        <v>3.5</v>
      </c>
      <c r="M158" s="110" t="str">
        <f t="shared" si="60"/>
        <v>NO</v>
      </c>
      <c r="N158" s="127">
        <v>2017</v>
      </c>
      <c r="O158" s="34" t="s">
        <v>16</v>
      </c>
      <c r="P158" s="128" t="s">
        <v>181</v>
      </c>
      <c r="R158" s="87">
        <f t="shared" si="61"/>
        <v>0</v>
      </c>
      <c r="S158" s="88">
        <f t="shared" si="62"/>
        <v>0</v>
      </c>
      <c r="T158" s="88">
        <f t="shared" si="63"/>
        <v>0</v>
      </c>
      <c r="U158" s="88">
        <f t="shared" si="64"/>
        <v>0</v>
      </c>
      <c r="V158" s="88">
        <f t="shared" si="65"/>
        <v>0</v>
      </c>
      <c r="W158" s="88">
        <f t="shared" si="66"/>
        <v>3.5</v>
      </c>
      <c r="X158" s="89">
        <f t="shared" si="67"/>
        <v>0</v>
      </c>
      <c r="Y158" s="120">
        <f t="shared" si="68"/>
        <v>1</v>
      </c>
      <c r="AA158" s="87">
        <f t="shared" si="72"/>
        <v>3.5</v>
      </c>
      <c r="AB158" s="88">
        <f t="shared" si="72"/>
        <v>0</v>
      </c>
      <c r="AC158" s="88">
        <f t="shared" si="72"/>
        <v>0</v>
      </c>
      <c r="AD158" s="97">
        <f t="shared" si="72"/>
        <v>0</v>
      </c>
      <c r="AE158" s="122">
        <f t="shared" si="69"/>
        <v>3.5</v>
      </c>
      <c r="AF158" s="118">
        <f t="shared" si="70"/>
        <v>3.5</v>
      </c>
    </row>
    <row r="159" spans="1:32" ht="13.5" thickBot="1" x14ac:dyDescent="0.25">
      <c r="A159" s="60">
        <v>151</v>
      </c>
      <c r="B159" s="141" t="s">
        <v>219</v>
      </c>
      <c r="C159" s="31" t="s">
        <v>71</v>
      </c>
      <c r="D159" s="124"/>
      <c r="E159" s="125"/>
      <c r="F159" s="125"/>
      <c r="G159" s="125"/>
      <c r="H159" s="125"/>
      <c r="I159" s="125">
        <v>3.5</v>
      </c>
      <c r="J159" s="126"/>
      <c r="K159" s="109">
        <f t="shared" si="58"/>
        <v>3.5</v>
      </c>
      <c r="L159" s="113">
        <f t="shared" si="59"/>
        <v>3.5</v>
      </c>
      <c r="M159" s="110" t="str">
        <f t="shared" si="60"/>
        <v>NO</v>
      </c>
      <c r="N159" s="127">
        <v>2018</v>
      </c>
      <c r="O159" s="44" t="s">
        <v>18</v>
      </c>
      <c r="P159" s="128" t="s">
        <v>230</v>
      </c>
      <c r="R159" s="87">
        <f t="shared" si="61"/>
        <v>0</v>
      </c>
      <c r="S159" s="88">
        <f t="shared" si="62"/>
        <v>0</v>
      </c>
      <c r="T159" s="88">
        <f t="shared" si="63"/>
        <v>0</v>
      </c>
      <c r="U159" s="88">
        <f t="shared" si="64"/>
        <v>0</v>
      </c>
      <c r="V159" s="88">
        <f t="shared" si="65"/>
        <v>0</v>
      </c>
      <c r="W159" s="88">
        <f t="shared" si="66"/>
        <v>3.5</v>
      </c>
      <c r="X159" s="89">
        <f t="shared" si="67"/>
        <v>0</v>
      </c>
      <c r="Y159" s="120">
        <f t="shared" si="68"/>
        <v>1</v>
      </c>
      <c r="AA159" s="87">
        <f t="shared" si="72"/>
        <v>3.5</v>
      </c>
      <c r="AB159" s="88">
        <f t="shared" si="72"/>
        <v>0</v>
      </c>
      <c r="AC159" s="88">
        <f t="shared" si="72"/>
        <v>0</v>
      </c>
      <c r="AD159" s="97">
        <f t="shared" si="72"/>
        <v>0</v>
      </c>
      <c r="AE159" s="122">
        <f t="shared" si="69"/>
        <v>3.5</v>
      </c>
      <c r="AF159" s="118">
        <f t="shared" si="70"/>
        <v>3.5</v>
      </c>
    </row>
    <row r="160" spans="1:32" x14ac:dyDescent="0.2">
      <c r="A160" s="131">
        <v>152</v>
      </c>
      <c r="B160" s="129" t="s">
        <v>220</v>
      </c>
      <c r="C160" s="123" t="s">
        <v>71</v>
      </c>
      <c r="D160" s="124"/>
      <c r="E160" s="125"/>
      <c r="F160" s="125"/>
      <c r="G160" s="125"/>
      <c r="H160" s="125"/>
      <c r="I160" s="125">
        <v>3.5</v>
      </c>
      <c r="J160" s="126"/>
      <c r="K160" s="109">
        <f t="shared" si="58"/>
        <v>3.5</v>
      </c>
      <c r="L160" s="113">
        <f t="shared" si="59"/>
        <v>3.5</v>
      </c>
      <c r="M160" s="110" t="str">
        <f t="shared" si="60"/>
        <v>NO</v>
      </c>
      <c r="N160" s="127">
        <v>2017</v>
      </c>
      <c r="O160" s="34" t="s">
        <v>16</v>
      </c>
      <c r="P160" s="128" t="s">
        <v>181</v>
      </c>
      <c r="R160" s="87">
        <f t="shared" si="61"/>
        <v>0</v>
      </c>
      <c r="S160" s="88">
        <f t="shared" si="62"/>
        <v>0</v>
      </c>
      <c r="T160" s="88">
        <f t="shared" si="63"/>
        <v>0</v>
      </c>
      <c r="U160" s="88">
        <f t="shared" si="64"/>
        <v>0</v>
      </c>
      <c r="V160" s="88">
        <f t="shared" si="65"/>
        <v>0</v>
      </c>
      <c r="W160" s="88">
        <f t="shared" si="66"/>
        <v>3.5</v>
      </c>
      <c r="X160" s="89">
        <f t="shared" si="67"/>
        <v>0</v>
      </c>
      <c r="Y160" s="120">
        <f t="shared" si="68"/>
        <v>1</v>
      </c>
      <c r="AA160" s="87">
        <f t="shared" si="72"/>
        <v>3.5</v>
      </c>
      <c r="AB160" s="88">
        <f t="shared" si="72"/>
        <v>0</v>
      </c>
      <c r="AC160" s="88">
        <f t="shared" si="72"/>
        <v>0</v>
      </c>
      <c r="AD160" s="97">
        <f t="shared" si="72"/>
        <v>0</v>
      </c>
      <c r="AE160" s="122">
        <f t="shared" si="69"/>
        <v>3.5</v>
      </c>
      <c r="AF160" s="118">
        <f t="shared" si="70"/>
        <v>3.5</v>
      </c>
    </row>
    <row r="161" spans="1:32" ht="13.5" thickBot="1" x14ac:dyDescent="0.25">
      <c r="A161" s="60">
        <v>153</v>
      </c>
      <c r="B161" s="141" t="s">
        <v>221</v>
      </c>
      <c r="C161" s="123" t="s">
        <v>71</v>
      </c>
      <c r="D161" s="124"/>
      <c r="E161" s="125"/>
      <c r="F161" s="125"/>
      <c r="G161" s="125"/>
      <c r="H161" s="125"/>
      <c r="I161" s="125">
        <v>3.5</v>
      </c>
      <c r="J161" s="126"/>
      <c r="K161" s="109">
        <f t="shared" si="58"/>
        <v>3.5</v>
      </c>
      <c r="L161" s="113">
        <f t="shared" si="59"/>
        <v>3.5</v>
      </c>
      <c r="M161" s="110" t="str">
        <f t="shared" si="60"/>
        <v>NO</v>
      </c>
      <c r="N161" s="127">
        <v>2017</v>
      </c>
      <c r="O161" s="34" t="s">
        <v>16</v>
      </c>
      <c r="P161" s="128" t="s">
        <v>244</v>
      </c>
      <c r="R161" s="87">
        <f t="shared" si="61"/>
        <v>0</v>
      </c>
      <c r="S161" s="88">
        <f t="shared" si="62"/>
        <v>0</v>
      </c>
      <c r="T161" s="88">
        <f t="shared" si="63"/>
        <v>0</v>
      </c>
      <c r="U161" s="88">
        <f t="shared" si="64"/>
        <v>0</v>
      </c>
      <c r="V161" s="88">
        <f t="shared" si="65"/>
        <v>0</v>
      </c>
      <c r="W161" s="88">
        <f t="shared" si="66"/>
        <v>3.5</v>
      </c>
      <c r="X161" s="89">
        <f t="shared" si="67"/>
        <v>0</v>
      </c>
      <c r="Y161" s="120">
        <f t="shared" si="68"/>
        <v>1</v>
      </c>
      <c r="AA161" s="87">
        <f t="shared" si="72"/>
        <v>3.5</v>
      </c>
      <c r="AB161" s="88">
        <f t="shared" si="72"/>
        <v>0</v>
      </c>
      <c r="AC161" s="88">
        <f t="shared" si="72"/>
        <v>0</v>
      </c>
      <c r="AD161" s="97">
        <f t="shared" si="72"/>
        <v>0</v>
      </c>
      <c r="AE161" s="122">
        <f t="shared" si="69"/>
        <v>3.5</v>
      </c>
      <c r="AF161" s="118">
        <f t="shared" si="70"/>
        <v>3.5</v>
      </c>
    </row>
    <row r="162" spans="1:32" x14ac:dyDescent="0.2">
      <c r="A162" s="131">
        <v>154</v>
      </c>
      <c r="B162" s="129" t="s">
        <v>249</v>
      </c>
      <c r="C162" s="31" t="s">
        <v>71</v>
      </c>
      <c r="D162" s="124"/>
      <c r="E162" s="125"/>
      <c r="F162" s="125"/>
      <c r="G162" s="125"/>
      <c r="H162" s="125"/>
      <c r="I162" s="125"/>
      <c r="J162" s="126">
        <v>3</v>
      </c>
      <c r="K162" s="109">
        <f t="shared" si="58"/>
        <v>3</v>
      </c>
      <c r="L162" s="113">
        <f t="shared" si="59"/>
        <v>3</v>
      </c>
      <c r="M162" s="110" t="str">
        <f t="shared" si="60"/>
        <v>NO</v>
      </c>
      <c r="N162" s="127">
        <v>2018</v>
      </c>
      <c r="O162" s="44" t="s">
        <v>18</v>
      </c>
      <c r="P162" s="128"/>
      <c r="R162" s="87">
        <f t="shared" si="61"/>
        <v>0</v>
      </c>
      <c r="S162" s="88">
        <f t="shared" si="62"/>
        <v>0</v>
      </c>
      <c r="T162" s="88">
        <f t="shared" si="63"/>
        <v>0</v>
      </c>
      <c r="U162" s="88">
        <f t="shared" si="64"/>
        <v>0</v>
      </c>
      <c r="V162" s="88">
        <f t="shared" si="65"/>
        <v>0</v>
      </c>
      <c r="W162" s="88">
        <f t="shared" si="66"/>
        <v>0</v>
      </c>
      <c r="X162" s="89">
        <f t="shared" si="67"/>
        <v>3</v>
      </c>
      <c r="Y162" s="120">
        <f t="shared" si="68"/>
        <v>1</v>
      </c>
      <c r="AA162" s="87">
        <f t="shared" si="72"/>
        <v>3</v>
      </c>
      <c r="AB162" s="88">
        <f t="shared" si="72"/>
        <v>0</v>
      </c>
      <c r="AC162" s="88">
        <f t="shared" si="72"/>
        <v>0</v>
      </c>
      <c r="AD162" s="97">
        <f t="shared" si="72"/>
        <v>0</v>
      </c>
      <c r="AE162" s="122">
        <f t="shared" si="69"/>
        <v>3</v>
      </c>
      <c r="AF162" s="118">
        <f t="shared" si="70"/>
        <v>3</v>
      </c>
    </row>
    <row r="163" spans="1:32" ht="13.5" thickBot="1" x14ac:dyDescent="0.25">
      <c r="A163" s="60">
        <v>155</v>
      </c>
      <c r="B163" s="130" t="s">
        <v>176</v>
      </c>
      <c r="C163" s="123" t="s">
        <v>71</v>
      </c>
      <c r="D163" s="124"/>
      <c r="E163" s="125"/>
      <c r="F163" s="125"/>
      <c r="G163" s="125"/>
      <c r="H163" s="125">
        <v>3</v>
      </c>
      <c r="I163" s="125"/>
      <c r="J163" s="126"/>
      <c r="K163" s="109">
        <f t="shared" si="58"/>
        <v>3</v>
      </c>
      <c r="L163" s="113">
        <f t="shared" si="59"/>
        <v>3</v>
      </c>
      <c r="M163" s="110" t="str">
        <f t="shared" si="60"/>
        <v>NO</v>
      </c>
      <c r="N163" s="127">
        <v>2017</v>
      </c>
      <c r="O163" s="34" t="s">
        <v>16</v>
      </c>
      <c r="P163" s="128" t="s">
        <v>70</v>
      </c>
      <c r="R163" s="87">
        <f t="shared" si="61"/>
        <v>0</v>
      </c>
      <c r="S163" s="88">
        <f t="shared" si="62"/>
        <v>0</v>
      </c>
      <c r="T163" s="88">
        <f t="shared" si="63"/>
        <v>0</v>
      </c>
      <c r="U163" s="88">
        <f t="shared" si="64"/>
        <v>0</v>
      </c>
      <c r="V163" s="88">
        <f t="shared" si="65"/>
        <v>3</v>
      </c>
      <c r="W163" s="88">
        <f t="shared" si="66"/>
        <v>0</v>
      </c>
      <c r="X163" s="89">
        <f t="shared" si="67"/>
        <v>0</v>
      </c>
      <c r="Y163" s="120">
        <f t="shared" si="68"/>
        <v>1</v>
      </c>
      <c r="AA163" s="87">
        <f t="shared" si="72"/>
        <v>3</v>
      </c>
      <c r="AB163" s="88">
        <f t="shared" si="72"/>
        <v>0</v>
      </c>
      <c r="AC163" s="88">
        <f t="shared" si="72"/>
        <v>0</v>
      </c>
      <c r="AD163" s="97">
        <f t="shared" si="72"/>
        <v>0</v>
      </c>
      <c r="AE163" s="122">
        <f t="shared" si="69"/>
        <v>3</v>
      </c>
      <c r="AF163" s="118">
        <f t="shared" si="70"/>
        <v>3</v>
      </c>
    </row>
    <row r="164" spans="1:32" x14ac:dyDescent="0.2">
      <c r="A164" s="131">
        <v>156</v>
      </c>
      <c r="B164" s="130" t="s">
        <v>177</v>
      </c>
      <c r="C164" s="123" t="s">
        <v>71</v>
      </c>
      <c r="D164" s="124"/>
      <c r="E164" s="125"/>
      <c r="F164" s="125"/>
      <c r="G164" s="125"/>
      <c r="H164" s="125">
        <v>3</v>
      </c>
      <c r="I164" s="125"/>
      <c r="J164" s="126"/>
      <c r="K164" s="109">
        <f t="shared" ref="K164:K175" si="73">SUM(D164:J164)</f>
        <v>3</v>
      </c>
      <c r="L164" s="113">
        <f t="shared" ref="L164:L175" si="74">AE164</f>
        <v>3</v>
      </c>
      <c r="M164" s="110" t="str">
        <f t="shared" ref="M164:M175" si="75">IF(COUNTA(D164:J164)&gt;=4,"SI","NO")</f>
        <v>NO</v>
      </c>
      <c r="N164" s="127">
        <v>2017</v>
      </c>
      <c r="O164" s="34" t="s">
        <v>16</v>
      </c>
      <c r="P164" s="128" t="s">
        <v>124</v>
      </c>
      <c r="R164" s="87">
        <f t="shared" ref="R164:R175" si="76">D164</f>
        <v>0</v>
      </c>
      <c r="S164" s="88">
        <f t="shared" ref="S164:S175" si="77">E164</f>
        <v>0</v>
      </c>
      <c r="T164" s="88">
        <f t="shared" ref="T164:T175" si="78">F164</f>
        <v>0</v>
      </c>
      <c r="U164" s="88">
        <f t="shared" ref="U164:U175" si="79">G164</f>
        <v>0</v>
      </c>
      <c r="V164" s="88">
        <f t="shared" ref="V164:V175" si="80">H164</f>
        <v>3</v>
      </c>
      <c r="W164" s="88">
        <f t="shared" ref="W164:W175" si="81">I164</f>
        <v>0</v>
      </c>
      <c r="X164" s="89">
        <f t="shared" ref="X164:X175" si="82">J164</f>
        <v>0</v>
      </c>
      <c r="Y164" s="120">
        <f t="shared" ref="Y164:Y175" si="83">COUNTA(D164:J164)</f>
        <v>1</v>
      </c>
      <c r="AA164" s="87">
        <f t="shared" si="72"/>
        <v>3</v>
      </c>
      <c r="AB164" s="88">
        <f t="shared" si="72"/>
        <v>0</v>
      </c>
      <c r="AC164" s="88">
        <f t="shared" si="72"/>
        <v>0</v>
      </c>
      <c r="AD164" s="97">
        <f t="shared" si="72"/>
        <v>0</v>
      </c>
      <c r="AE164" s="122">
        <f t="shared" ref="AE164:AE175" si="84">SUM(AA164:AD164)</f>
        <v>3</v>
      </c>
      <c r="AF164" s="118">
        <f t="shared" ref="AF164:AF175" si="85">(Y164&gt;=4)*1000+AE164</f>
        <v>3</v>
      </c>
    </row>
    <row r="165" spans="1:32" ht="13.5" thickBot="1" x14ac:dyDescent="0.25">
      <c r="A165" s="60">
        <v>157</v>
      </c>
      <c r="B165" s="141" t="s">
        <v>222</v>
      </c>
      <c r="C165" s="123" t="s">
        <v>71</v>
      </c>
      <c r="D165" s="124"/>
      <c r="E165" s="125"/>
      <c r="F165" s="125"/>
      <c r="G165" s="125"/>
      <c r="H165" s="125"/>
      <c r="I165" s="125">
        <v>3</v>
      </c>
      <c r="J165" s="126"/>
      <c r="K165" s="109">
        <f t="shared" si="73"/>
        <v>3</v>
      </c>
      <c r="L165" s="113">
        <f t="shared" si="74"/>
        <v>3</v>
      </c>
      <c r="M165" s="110" t="str">
        <f t="shared" si="75"/>
        <v>NO</v>
      </c>
      <c r="N165" s="127">
        <v>2016</v>
      </c>
      <c r="O165" s="34" t="s">
        <v>16</v>
      </c>
      <c r="P165" s="128" t="s">
        <v>231</v>
      </c>
      <c r="R165" s="87">
        <f t="shared" si="76"/>
        <v>0</v>
      </c>
      <c r="S165" s="88">
        <f t="shared" si="77"/>
        <v>0</v>
      </c>
      <c r="T165" s="88">
        <f t="shared" si="78"/>
        <v>0</v>
      </c>
      <c r="U165" s="88">
        <f t="shared" si="79"/>
        <v>0</v>
      </c>
      <c r="V165" s="88">
        <f t="shared" si="80"/>
        <v>0</v>
      </c>
      <c r="W165" s="88">
        <f t="shared" si="81"/>
        <v>3</v>
      </c>
      <c r="X165" s="89">
        <f t="shared" si="82"/>
        <v>0</v>
      </c>
      <c r="Y165" s="120">
        <f t="shared" si="83"/>
        <v>1</v>
      </c>
      <c r="AA165" s="87">
        <f t="shared" si="72"/>
        <v>3</v>
      </c>
      <c r="AB165" s="88">
        <f t="shared" si="72"/>
        <v>0</v>
      </c>
      <c r="AC165" s="88">
        <f t="shared" si="72"/>
        <v>0</v>
      </c>
      <c r="AD165" s="97">
        <f t="shared" si="72"/>
        <v>0</v>
      </c>
      <c r="AE165" s="122">
        <f t="shared" si="84"/>
        <v>3</v>
      </c>
      <c r="AF165" s="118">
        <f t="shared" si="85"/>
        <v>3</v>
      </c>
    </row>
    <row r="166" spans="1:32" x14ac:dyDescent="0.2">
      <c r="A166" s="131">
        <v>158</v>
      </c>
      <c r="B166" s="129" t="s">
        <v>223</v>
      </c>
      <c r="C166" s="123" t="s">
        <v>71</v>
      </c>
      <c r="D166" s="124"/>
      <c r="E166" s="125"/>
      <c r="F166" s="125"/>
      <c r="G166" s="125"/>
      <c r="H166" s="125"/>
      <c r="I166" s="125">
        <v>3</v>
      </c>
      <c r="J166" s="126"/>
      <c r="K166" s="109">
        <f t="shared" si="73"/>
        <v>3</v>
      </c>
      <c r="L166" s="113">
        <f t="shared" si="74"/>
        <v>3</v>
      </c>
      <c r="M166" s="110" t="str">
        <f t="shared" si="75"/>
        <v>NO</v>
      </c>
      <c r="N166" s="127">
        <v>2016</v>
      </c>
      <c r="O166" s="34" t="s">
        <v>16</v>
      </c>
      <c r="P166" s="128" t="s">
        <v>185</v>
      </c>
      <c r="R166" s="87">
        <f t="shared" si="76"/>
        <v>0</v>
      </c>
      <c r="S166" s="88">
        <f t="shared" si="77"/>
        <v>0</v>
      </c>
      <c r="T166" s="88">
        <f t="shared" si="78"/>
        <v>0</v>
      </c>
      <c r="U166" s="88">
        <f t="shared" si="79"/>
        <v>0</v>
      </c>
      <c r="V166" s="88">
        <f t="shared" si="80"/>
        <v>0</v>
      </c>
      <c r="W166" s="88">
        <f t="shared" si="81"/>
        <v>3</v>
      </c>
      <c r="X166" s="89">
        <f t="shared" si="82"/>
        <v>0</v>
      </c>
      <c r="Y166" s="120">
        <f t="shared" si="83"/>
        <v>1</v>
      </c>
      <c r="AA166" s="87">
        <f t="shared" si="72"/>
        <v>3</v>
      </c>
      <c r="AB166" s="88">
        <f t="shared" si="72"/>
        <v>0</v>
      </c>
      <c r="AC166" s="88">
        <f t="shared" si="72"/>
        <v>0</v>
      </c>
      <c r="AD166" s="97">
        <f t="shared" si="72"/>
        <v>0</v>
      </c>
      <c r="AE166" s="122">
        <f t="shared" si="84"/>
        <v>3</v>
      </c>
      <c r="AF166" s="118">
        <f t="shared" si="85"/>
        <v>3</v>
      </c>
    </row>
    <row r="167" spans="1:32" ht="13.5" thickBot="1" x14ac:dyDescent="0.25">
      <c r="A167" s="60">
        <v>159</v>
      </c>
      <c r="B167" s="129" t="s">
        <v>224</v>
      </c>
      <c r="C167" s="31" t="s">
        <v>71</v>
      </c>
      <c r="D167" s="124"/>
      <c r="E167" s="125"/>
      <c r="F167" s="125"/>
      <c r="G167" s="125"/>
      <c r="H167" s="125"/>
      <c r="I167" s="125">
        <v>3</v>
      </c>
      <c r="J167" s="126"/>
      <c r="K167" s="109">
        <f t="shared" si="73"/>
        <v>3</v>
      </c>
      <c r="L167" s="113">
        <f t="shared" si="74"/>
        <v>3</v>
      </c>
      <c r="M167" s="110" t="str">
        <f t="shared" si="75"/>
        <v>NO</v>
      </c>
      <c r="N167" s="127">
        <v>2019</v>
      </c>
      <c r="O167" s="44" t="s">
        <v>18</v>
      </c>
      <c r="P167" s="128"/>
      <c r="R167" s="87">
        <f t="shared" si="76"/>
        <v>0</v>
      </c>
      <c r="S167" s="88">
        <f t="shared" si="77"/>
        <v>0</v>
      </c>
      <c r="T167" s="88">
        <f t="shared" si="78"/>
        <v>0</v>
      </c>
      <c r="U167" s="88">
        <f t="shared" si="79"/>
        <v>0</v>
      </c>
      <c r="V167" s="88">
        <f t="shared" si="80"/>
        <v>0</v>
      </c>
      <c r="W167" s="88">
        <f t="shared" si="81"/>
        <v>3</v>
      </c>
      <c r="X167" s="89">
        <f t="shared" si="82"/>
        <v>0</v>
      </c>
      <c r="Y167" s="120">
        <f t="shared" si="83"/>
        <v>1</v>
      </c>
      <c r="AA167" s="87">
        <f t="shared" si="72"/>
        <v>3</v>
      </c>
      <c r="AB167" s="88">
        <f t="shared" si="72"/>
        <v>0</v>
      </c>
      <c r="AC167" s="88">
        <f t="shared" si="72"/>
        <v>0</v>
      </c>
      <c r="AD167" s="97">
        <f t="shared" si="72"/>
        <v>0</v>
      </c>
      <c r="AE167" s="122">
        <f t="shared" si="84"/>
        <v>3</v>
      </c>
      <c r="AF167" s="118">
        <f t="shared" si="85"/>
        <v>3</v>
      </c>
    </row>
    <row r="168" spans="1:32" x14ac:dyDescent="0.2">
      <c r="A168" s="131">
        <v>160</v>
      </c>
      <c r="B168" s="141" t="s">
        <v>225</v>
      </c>
      <c r="C168" s="31" t="s">
        <v>71</v>
      </c>
      <c r="D168" s="124"/>
      <c r="E168" s="125"/>
      <c r="F168" s="125"/>
      <c r="G168" s="125"/>
      <c r="H168" s="125"/>
      <c r="I168" s="125">
        <v>3</v>
      </c>
      <c r="J168" s="126"/>
      <c r="K168" s="109">
        <f t="shared" si="73"/>
        <v>3</v>
      </c>
      <c r="L168" s="113">
        <f t="shared" si="74"/>
        <v>3</v>
      </c>
      <c r="M168" s="110" t="str">
        <f t="shared" si="75"/>
        <v>NO</v>
      </c>
      <c r="N168" s="127">
        <v>2016</v>
      </c>
      <c r="O168" s="34" t="s">
        <v>16</v>
      </c>
      <c r="P168" s="128" t="s">
        <v>231</v>
      </c>
      <c r="R168" s="87">
        <f t="shared" si="76"/>
        <v>0</v>
      </c>
      <c r="S168" s="88">
        <f t="shared" si="77"/>
        <v>0</v>
      </c>
      <c r="T168" s="88">
        <f t="shared" si="78"/>
        <v>0</v>
      </c>
      <c r="U168" s="88">
        <f t="shared" si="79"/>
        <v>0</v>
      </c>
      <c r="V168" s="88">
        <f t="shared" si="80"/>
        <v>0</v>
      </c>
      <c r="W168" s="88">
        <f t="shared" si="81"/>
        <v>3</v>
      </c>
      <c r="X168" s="89">
        <f t="shared" si="82"/>
        <v>0</v>
      </c>
      <c r="Y168" s="120">
        <f t="shared" si="83"/>
        <v>1</v>
      </c>
      <c r="AA168" s="87">
        <f t="shared" si="72"/>
        <v>3</v>
      </c>
      <c r="AB168" s="88">
        <f t="shared" si="72"/>
        <v>0</v>
      </c>
      <c r="AC168" s="88">
        <f t="shared" si="72"/>
        <v>0</v>
      </c>
      <c r="AD168" s="97">
        <f t="shared" si="72"/>
        <v>0</v>
      </c>
      <c r="AE168" s="122">
        <f t="shared" si="84"/>
        <v>3</v>
      </c>
      <c r="AF168" s="118">
        <f t="shared" si="85"/>
        <v>3</v>
      </c>
    </row>
    <row r="169" spans="1:32" ht="13.5" thickBot="1" x14ac:dyDescent="0.25">
      <c r="A169" s="60">
        <v>161</v>
      </c>
      <c r="B169" s="129" t="s">
        <v>226</v>
      </c>
      <c r="C169" s="31" t="s">
        <v>71</v>
      </c>
      <c r="D169" s="124"/>
      <c r="E169" s="125"/>
      <c r="F169" s="125"/>
      <c r="G169" s="125"/>
      <c r="H169" s="125"/>
      <c r="I169" s="125">
        <v>3</v>
      </c>
      <c r="J169" s="126"/>
      <c r="K169" s="109">
        <f t="shared" si="73"/>
        <v>3</v>
      </c>
      <c r="L169" s="113">
        <f t="shared" si="74"/>
        <v>3</v>
      </c>
      <c r="M169" s="110" t="str">
        <f t="shared" si="75"/>
        <v>NO</v>
      </c>
      <c r="N169" s="127">
        <v>2018</v>
      </c>
      <c r="O169" s="150" t="s">
        <v>16</v>
      </c>
      <c r="P169" s="128"/>
      <c r="R169" s="87">
        <f t="shared" si="76"/>
        <v>0</v>
      </c>
      <c r="S169" s="88">
        <f t="shared" si="77"/>
        <v>0</v>
      </c>
      <c r="T169" s="88">
        <f t="shared" si="78"/>
        <v>0</v>
      </c>
      <c r="U169" s="88">
        <f t="shared" si="79"/>
        <v>0</v>
      </c>
      <c r="V169" s="88">
        <f t="shared" si="80"/>
        <v>0</v>
      </c>
      <c r="W169" s="88">
        <f t="shared" si="81"/>
        <v>3</v>
      </c>
      <c r="X169" s="89">
        <f t="shared" si="82"/>
        <v>0</v>
      </c>
      <c r="Y169" s="120">
        <f t="shared" si="83"/>
        <v>1</v>
      </c>
      <c r="AA169" s="87">
        <f t="shared" si="72"/>
        <v>3</v>
      </c>
      <c r="AB169" s="88">
        <f t="shared" si="72"/>
        <v>0</v>
      </c>
      <c r="AC169" s="88">
        <f t="shared" si="72"/>
        <v>0</v>
      </c>
      <c r="AD169" s="97">
        <f t="shared" si="72"/>
        <v>0</v>
      </c>
      <c r="AE169" s="122">
        <f t="shared" si="84"/>
        <v>3</v>
      </c>
      <c r="AF169" s="118">
        <f t="shared" si="85"/>
        <v>3</v>
      </c>
    </row>
    <row r="170" spans="1:32" x14ac:dyDescent="0.2">
      <c r="A170" s="131">
        <v>162</v>
      </c>
      <c r="B170" s="134" t="s">
        <v>121</v>
      </c>
      <c r="C170" s="31" t="s">
        <v>71</v>
      </c>
      <c r="D170" s="124"/>
      <c r="E170" s="125"/>
      <c r="F170" s="125"/>
      <c r="G170" s="125">
        <v>2.5</v>
      </c>
      <c r="H170" s="125"/>
      <c r="I170" s="125"/>
      <c r="J170" s="126"/>
      <c r="K170" s="109">
        <f t="shared" si="73"/>
        <v>2.5</v>
      </c>
      <c r="L170" s="113">
        <f t="shared" si="74"/>
        <v>2.5</v>
      </c>
      <c r="M170" s="110" t="str">
        <f t="shared" si="75"/>
        <v>NO</v>
      </c>
      <c r="N170" s="127">
        <v>2016</v>
      </c>
      <c r="O170" s="34" t="s">
        <v>16</v>
      </c>
      <c r="P170" s="128" t="s">
        <v>127</v>
      </c>
      <c r="R170" s="87">
        <f t="shared" si="76"/>
        <v>0</v>
      </c>
      <c r="S170" s="88">
        <f t="shared" si="77"/>
        <v>0</v>
      </c>
      <c r="T170" s="88">
        <f t="shared" si="78"/>
        <v>0</v>
      </c>
      <c r="U170" s="88">
        <f t="shared" si="79"/>
        <v>2.5</v>
      </c>
      <c r="V170" s="88">
        <f t="shared" si="80"/>
        <v>0</v>
      </c>
      <c r="W170" s="88">
        <f t="shared" si="81"/>
        <v>0</v>
      </c>
      <c r="X170" s="89">
        <f t="shared" si="82"/>
        <v>0</v>
      </c>
      <c r="Y170" s="120">
        <f t="shared" si="83"/>
        <v>1</v>
      </c>
      <c r="AA170" s="87">
        <f t="shared" si="72"/>
        <v>2.5</v>
      </c>
      <c r="AB170" s="88">
        <f t="shared" si="72"/>
        <v>0</v>
      </c>
      <c r="AC170" s="88">
        <f t="shared" si="72"/>
        <v>0</v>
      </c>
      <c r="AD170" s="97">
        <f t="shared" si="72"/>
        <v>0</v>
      </c>
      <c r="AE170" s="122">
        <f t="shared" si="84"/>
        <v>2.5</v>
      </c>
      <c r="AF170" s="118">
        <f t="shared" si="85"/>
        <v>2.5</v>
      </c>
    </row>
    <row r="171" spans="1:32" ht="13.5" thickBot="1" x14ac:dyDescent="0.25">
      <c r="A171" s="60">
        <v>163</v>
      </c>
      <c r="B171" s="134" t="s">
        <v>122</v>
      </c>
      <c r="C171" s="31" t="s">
        <v>71</v>
      </c>
      <c r="D171" s="124"/>
      <c r="E171" s="125"/>
      <c r="F171" s="125"/>
      <c r="G171" s="125">
        <v>2.5</v>
      </c>
      <c r="H171" s="125"/>
      <c r="I171" s="125"/>
      <c r="J171" s="126"/>
      <c r="K171" s="109">
        <f t="shared" si="73"/>
        <v>2.5</v>
      </c>
      <c r="L171" s="113">
        <f t="shared" si="74"/>
        <v>2.5</v>
      </c>
      <c r="M171" s="110" t="str">
        <f t="shared" si="75"/>
        <v>NO</v>
      </c>
      <c r="N171" s="127">
        <v>2017</v>
      </c>
      <c r="O171" s="34" t="s">
        <v>16</v>
      </c>
      <c r="P171" s="128" t="s">
        <v>127</v>
      </c>
      <c r="R171" s="87">
        <f t="shared" si="76"/>
        <v>0</v>
      </c>
      <c r="S171" s="88">
        <f t="shared" si="77"/>
        <v>0</v>
      </c>
      <c r="T171" s="88">
        <f t="shared" si="78"/>
        <v>0</v>
      </c>
      <c r="U171" s="88">
        <f t="shared" si="79"/>
        <v>2.5</v>
      </c>
      <c r="V171" s="88">
        <f t="shared" si="80"/>
        <v>0</v>
      </c>
      <c r="W171" s="88">
        <f t="shared" si="81"/>
        <v>0</v>
      </c>
      <c r="X171" s="89">
        <f t="shared" si="82"/>
        <v>0</v>
      </c>
      <c r="Y171" s="120">
        <f t="shared" si="83"/>
        <v>1</v>
      </c>
      <c r="AA171" s="87">
        <f t="shared" si="72"/>
        <v>2.5</v>
      </c>
      <c r="AB171" s="88">
        <f t="shared" si="72"/>
        <v>0</v>
      </c>
      <c r="AC171" s="88">
        <f t="shared" si="72"/>
        <v>0</v>
      </c>
      <c r="AD171" s="97">
        <f t="shared" si="72"/>
        <v>0</v>
      </c>
      <c r="AE171" s="122">
        <f t="shared" si="84"/>
        <v>2.5</v>
      </c>
      <c r="AF171" s="118">
        <f t="shared" si="85"/>
        <v>2.5</v>
      </c>
    </row>
    <row r="172" spans="1:32" x14ac:dyDescent="0.2">
      <c r="A172" s="131">
        <v>164</v>
      </c>
      <c r="B172" s="130" t="s">
        <v>179</v>
      </c>
      <c r="C172" s="31" t="s">
        <v>71</v>
      </c>
      <c r="D172" s="124"/>
      <c r="E172" s="125"/>
      <c r="F172" s="125"/>
      <c r="G172" s="125"/>
      <c r="H172" s="125">
        <v>2.5</v>
      </c>
      <c r="I172" s="125"/>
      <c r="J172" s="126"/>
      <c r="K172" s="109">
        <f t="shared" si="73"/>
        <v>2.5</v>
      </c>
      <c r="L172" s="113">
        <f t="shared" si="74"/>
        <v>2.5</v>
      </c>
      <c r="M172" s="110" t="str">
        <f t="shared" si="75"/>
        <v>NO</v>
      </c>
      <c r="N172" s="127">
        <v>2018</v>
      </c>
      <c r="O172" s="44" t="s">
        <v>18</v>
      </c>
      <c r="P172" s="128" t="s">
        <v>67</v>
      </c>
      <c r="R172" s="87">
        <f t="shared" si="76"/>
        <v>0</v>
      </c>
      <c r="S172" s="88">
        <f t="shared" si="77"/>
        <v>0</v>
      </c>
      <c r="T172" s="88">
        <f t="shared" si="78"/>
        <v>0</v>
      </c>
      <c r="U172" s="88">
        <f t="shared" si="79"/>
        <v>0</v>
      </c>
      <c r="V172" s="88">
        <f t="shared" si="80"/>
        <v>2.5</v>
      </c>
      <c r="W172" s="88">
        <f t="shared" si="81"/>
        <v>0</v>
      </c>
      <c r="X172" s="89">
        <f t="shared" si="82"/>
        <v>0</v>
      </c>
      <c r="Y172" s="120">
        <f t="shared" si="83"/>
        <v>1</v>
      </c>
      <c r="AA172" s="87">
        <f t="shared" si="72"/>
        <v>2.5</v>
      </c>
      <c r="AB172" s="88">
        <f t="shared" si="72"/>
        <v>0</v>
      </c>
      <c r="AC172" s="88">
        <f t="shared" si="72"/>
        <v>0</v>
      </c>
      <c r="AD172" s="97">
        <f t="shared" si="72"/>
        <v>0</v>
      </c>
      <c r="AE172" s="122">
        <f t="shared" si="84"/>
        <v>2.5</v>
      </c>
      <c r="AF172" s="118">
        <f t="shared" si="85"/>
        <v>2.5</v>
      </c>
    </row>
    <row r="173" spans="1:32" ht="13.5" thickBot="1" x14ac:dyDescent="0.25">
      <c r="A173" s="60">
        <v>165</v>
      </c>
      <c r="B173" s="129" t="s">
        <v>227</v>
      </c>
      <c r="C173" s="31" t="s">
        <v>71</v>
      </c>
      <c r="D173" s="124"/>
      <c r="E173" s="125"/>
      <c r="F173" s="125"/>
      <c r="G173" s="125"/>
      <c r="H173" s="125"/>
      <c r="I173" s="125">
        <v>2.5</v>
      </c>
      <c r="J173" s="126"/>
      <c r="K173" s="109">
        <f t="shared" si="73"/>
        <v>2.5</v>
      </c>
      <c r="L173" s="113">
        <f t="shared" si="74"/>
        <v>2.5</v>
      </c>
      <c r="M173" s="110" t="str">
        <f t="shared" si="75"/>
        <v>NO</v>
      </c>
      <c r="N173" s="127">
        <v>2016</v>
      </c>
      <c r="O173" s="34" t="s">
        <v>16</v>
      </c>
      <c r="P173" s="128" t="s">
        <v>231</v>
      </c>
      <c r="R173" s="87">
        <f t="shared" si="76"/>
        <v>0</v>
      </c>
      <c r="S173" s="88">
        <f t="shared" si="77"/>
        <v>0</v>
      </c>
      <c r="T173" s="88">
        <f t="shared" si="78"/>
        <v>0</v>
      </c>
      <c r="U173" s="88">
        <f t="shared" si="79"/>
        <v>0</v>
      </c>
      <c r="V173" s="88">
        <f t="shared" si="80"/>
        <v>0</v>
      </c>
      <c r="W173" s="88">
        <f t="shared" si="81"/>
        <v>2.5</v>
      </c>
      <c r="X173" s="89">
        <f t="shared" si="82"/>
        <v>0</v>
      </c>
      <c r="Y173" s="120">
        <f t="shared" si="83"/>
        <v>1</v>
      </c>
      <c r="AA173" s="87">
        <f t="shared" si="72"/>
        <v>2.5</v>
      </c>
      <c r="AB173" s="88">
        <f t="shared" si="72"/>
        <v>0</v>
      </c>
      <c r="AC173" s="88">
        <f t="shared" si="72"/>
        <v>0</v>
      </c>
      <c r="AD173" s="97">
        <f t="shared" si="72"/>
        <v>0</v>
      </c>
      <c r="AE173" s="122">
        <f t="shared" si="84"/>
        <v>2.5</v>
      </c>
      <c r="AF173" s="118">
        <f t="shared" si="85"/>
        <v>2.5</v>
      </c>
    </row>
    <row r="174" spans="1:32" x14ac:dyDescent="0.2">
      <c r="A174" s="131">
        <v>166</v>
      </c>
      <c r="B174" s="141" t="s">
        <v>228</v>
      </c>
      <c r="C174" s="31" t="s">
        <v>71</v>
      </c>
      <c r="D174" s="124"/>
      <c r="E174" s="125"/>
      <c r="F174" s="125"/>
      <c r="G174" s="125"/>
      <c r="H174" s="125"/>
      <c r="I174" s="125">
        <v>2.5</v>
      </c>
      <c r="J174" s="126"/>
      <c r="K174" s="109">
        <f t="shared" si="73"/>
        <v>2.5</v>
      </c>
      <c r="L174" s="113">
        <f t="shared" si="74"/>
        <v>2.5</v>
      </c>
      <c r="M174" s="110" t="str">
        <f t="shared" si="75"/>
        <v>NO</v>
      </c>
      <c r="N174" s="127">
        <v>2018</v>
      </c>
      <c r="O174" s="34" t="s">
        <v>16</v>
      </c>
      <c r="P174" s="128" t="s">
        <v>230</v>
      </c>
      <c r="R174" s="87">
        <f t="shared" si="76"/>
        <v>0</v>
      </c>
      <c r="S174" s="88">
        <f t="shared" si="77"/>
        <v>0</v>
      </c>
      <c r="T174" s="88">
        <f t="shared" si="78"/>
        <v>0</v>
      </c>
      <c r="U174" s="88">
        <f t="shared" si="79"/>
        <v>0</v>
      </c>
      <c r="V174" s="88">
        <f t="shared" si="80"/>
        <v>0</v>
      </c>
      <c r="W174" s="88">
        <f t="shared" si="81"/>
        <v>2.5</v>
      </c>
      <c r="X174" s="89">
        <f t="shared" si="82"/>
        <v>0</v>
      </c>
      <c r="Y174" s="120">
        <f t="shared" si="83"/>
        <v>1</v>
      </c>
      <c r="AA174" s="87">
        <f t="shared" si="72"/>
        <v>2.5</v>
      </c>
      <c r="AB174" s="88">
        <f t="shared" si="72"/>
        <v>0</v>
      </c>
      <c r="AC174" s="88">
        <f t="shared" si="72"/>
        <v>0</v>
      </c>
      <c r="AD174" s="97">
        <f t="shared" si="72"/>
        <v>0</v>
      </c>
      <c r="AE174" s="122">
        <f t="shared" si="84"/>
        <v>2.5</v>
      </c>
      <c r="AF174" s="118">
        <f t="shared" si="85"/>
        <v>2.5</v>
      </c>
    </row>
    <row r="175" spans="1:32" ht="13.5" thickBot="1" x14ac:dyDescent="0.25">
      <c r="A175" s="60">
        <v>167</v>
      </c>
      <c r="B175" s="142" t="s">
        <v>203</v>
      </c>
      <c r="C175" s="50" t="s">
        <v>71</v>
      </c>
      <c r="D175" s="21"/>
      <c r="E175" s="22"/>
      <c r="F175" s="22"/>
      <c r="G175" s="22"/>
      <c r="H175" s="22"/>
      <c r="I175" s="22">
        <v>2.5</v>
      </c>
      <c r="J175" s="23"/>
      <c r="K175" s="109">
        <f t="shared" si="73"/>
        <v>2.5</v>
      </c>
      <c r="L175" s="113">
        <f t="shared" si="74"/>
        <v>2.5</v>
      </c>
      <c r="M175" s="110" t="str">
        <f t="shared" si="75"/>
        <v>NO</v>
      </c>
      <c r="N175" s="33">
        <v>2018</v>
      </c>
      <c r="O175" s="34" t="s">
        <v>16</v>
      </c>
      <c r="P175" s="49"/>
      <c r="R175" s="87">
        <f t="shared" si="76"/>
        <v>0</v>
      </c>
      <c r="S175" s="88">
        <f t="shared" si="77"/>
        <v>0</v>
      </c>
      <c r="T175" s="88">
        <f t="shared" si="78"/>
        <v>0</v>
      </c>
      <c r="U175" s="88">
        <f t="shared" si="79"/>
        <v>0</v>
      </c>
      <c r="V175" s="88">
        <f t="shared" si="80"/>
        <v>0</v>
      </c>
      <c r="W175" s="88">
        <f t="shared" si="81"/>
        <v>2.5</v>
      </c>
      <c r="X175" s="89">
        <f t="shared" si="82"/>
        <v>0</v>
      </c>
      <c r="Y175" s="120">
        <f t="shared" si="83"/>
        <v>1</v>
      </c>
      <c r="AA175" s="87">
        <f t="shared" si="72"/>
        <v>2.5</v>
      </c>
      <c r="AB175" s="88">
        <f t="shared" si="72"/>
        <v>0</v>
      </c>
      <c r="AC175" s="88">
        <f t="shared" si="72"/>
        <v>0</v>
      </c>
      <c r="AD175" s="97">
        <f t="shared" si="72"/>
        <v>0</v>
      </c>
      <c r="AE175" s="122">
        <f t="shared" si="84"/>
        <v>2.5</v>
      </c>
      <c r="AF175" s="118">
        <f t="shared" si="85"/>
        <v>2.5</v>
      </c>
    </row>
    <row r="176" spans="1:32" ht="21.95" customHeight="1" thickBot="1" x14ac:dyDescent="0.25">
      <c r="A176" s="35"/>
      <c r="B176" s="51" t="s">
        <v>1</v>
      </c>
      <c r="C176" s="52"/>
      <c r="D176" s="53">
        <f>COUNTA(D8:D175)</f>
        <v>16</v>
      </c>
      <c r="E176" s="54">
        <f t="shared" ref="E176:J176" si="86">COUNTA(E8:E175)</f>
        <v>25</v>
      </c>
      <c r="F176" s="54">
        <f t="shared" si="86"/>
        <v>32</v>
      </c>
      <c r="G176" s="54">
        <f t="shared" si="86"/>
        <v>50</v>
      </c>
      <c r="H176" s="54">
        <f t="shared" si="86"/>
        <v>82</v>
      </c>
      <c r="I176" s="54">
        <f t="shared" si="86"/>
        <v>86</v>
      </c>
      <c r="J176" s="55">
        <f t="shared" si="86"/>
        <v>56</v>
      </c>
      <c r="K176" s="56"/>
      <c r="L176" s="57"/>
      <c r="M176" s="57"/>
      <c r="N176" s="58"/>
      <c r="O176" s="59"/>
      <c r="P176" s="59"/>
    </row>
    <row r="177" spans="2:4" x14ac:dyDescent="0.2">
      <c r="D177" s="36"/>
    </row>
    <row r="178" spans="2:4" x14ac:dyDescent="0.2">
      <c r="B178" s="163" t="s">
        <v>250</v>
      </c>
    </row>
    <row r="179" spans="2:4" x14ac:dyDescent="0.2">
      <c r="D179" s="37"/>
    </row>
  </sheetData>
  <phoneticPr fontId="9" type="noConversion"/>
  <conditionalFormatting sqref="M8:M175">
    <cfRule type="cellIs" dxfId="1" priority="2" stopIfTrue="1" operator="equal">
      <formula>"Sì"</formula>
    </cfRule>
  </conditionalFormatting>
  <pageMargins left="0.75" right="0.75" top="1" bottom="1" header="0.51180555555555551" footer="0.5"/>
  <pageSetup paperSize="9" firstPageNumber="0" orientation="landscape" horizontalDpi="300" verticalDpi="300" r:id="rId1"/>
  <headerFooter alignWithMargins="0">
    <oddFooter>&amp;CPagina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34D19-E8BA-41A7-BA43-BB27A33DEEC4}">
  <dimension ref="A1:AF46"/>
  <sheetViews>
    <sheetView zoomScaleNormal="100" workbookViewId="0">
      <pane ySplit="8" topLeftCell="A9" activePane="bottomLeft" state="frozen"/>
      <selection pane="bottomLeft" activeCell="H1" sqref="H1"/>
    </sheetView>
  </sheetViews>
  <sheetFormatPr defaultColWidth="9.140625" defaultRowHeight="12.75" x14ac:dyDescent="0.2"/>
  <cols>
    <col min="1" max="1" width="4.7109375" customWidth="1"/>
    <col min="2" max="2" width="23.140625" customWidth="1"/>
    <col min="3" max="3" width="8.85546875" style="28" customWidth="1"/>
    <col min="4" max="5" width="8.7109375" customWidth="1"/>
    <col min="6" max="10" width="8.7109375" style="1" customWidth="1"/>
    <col min="11" max="13" width="6.7109375" customWidth="1"/>
    <col min="14" max="15" width="5.7109375" customWidth="1"/>
    <col min="16" max="16" width="29.28515625" customWidth="1"/>
    <col min="17" max="17" width="2.7109375" customWidth="1"/>
    <col min="18" max="24" width="5.7109375" customWidth="1"/>
    <col min="25" max="25" width="8.7109375" customWidth="1"/>
    <col min="26" max="26" width="2.7109375" customWidth="1"/>
    <col min="27" max="30" width="5.7109375" customWidth="1"/>
    <col min="31" max="31" width="8.7109375" customWidth="1"/>
    <col min="32" max="32" width="10.7109375" customWidth="1"/>
  </cols>
  <sheetData>
    <row r="1" spans="1:32" ht="30" customHeight="1" x14ac:dyDescent="0.4">
      <c r="A1" s="13" t="s">
        <v>251</v>
      </c>
      <c r="B1" s="13"/>
      <c r="C1" s="24"/>
      <c r="D1" s="13"/>
      <c r="E1" s="13"/>
      <c r="F1" s="13"/>
      <c r="G1" s="13"/>
      <c r="H1" s="13"/>
      <c r="I1" s="13"/>
      <c r="J1" s="13"/>
      <c r="K1" s="14"/>
      <c r="L1" s="14"/>
      <c r="M1" s="14"/>
      <c r="N1" s="14"/>
      <c r="O1" s="14"/>
      <c r="P1" s="14"/>
    </row>
    <row r="2" spans="1:32" ht="24.95" customHeight="1" x14ac:dyDescent="0.25">
      <c r="A2" s="164" t="s">
        <v>252</v>
      </c>
      <c r="B2" s="164"/>
      <c r="C2" s="165"/>
      <c r="D2" s="164"/>
      <c r="E2" s="164"/>
      <c r="F2" s="164"/>
      <c r="G2" s="164"/>
      <c r="H2" s="164"/>
      <c r="I2" s="164"/>
      <c r="J2" s="164"/>
      <c r="K2" s="166"/>
      <c r="L2" s="166"/>
      <c r="M2" s="166"/>
      <c r="N2" s="166"/>
      <c r="O2" s="166"/>
      <c r="P2" s="166"/>
      <c r="Q2" s="167"/>
      <c r="R2" s="167"/>
    </row>
    <row r="3" spans="1:32" ht="24.95" customHeight="1" x14ac:dyDescent="0.25">
      <c r="A3" s="25" t="s">
        <v>253</v>
      </c>
      <c r="B3" s="25"/>
      <c r="C3" s="25"/>
      <c r="D3" s="25"/>
      <c r="E3" s="25"/>
      <c r="F3" s="25"/>
      <c r="G3" s="25"/>
      <c r="H3" s="25"/>
      <c r="I3" s="25"/>
      <c r="J3" s="25"/>
      <c r="K3" s="32"/>
      <c r="L3" s="32"/>
      <c r="M3" s="32"/>
      <c r="N3" s="32"/>
      <c r="O3" s="32"/>
      <c r="P3" s="32"/>
    </row>
    <row r="4" spans="1:32" ht="17.25" customHeight="1" x14ac:dyDescent="0.25">
      <c r="A4" s="25" t="s">
        <v>254</v>
      </c>
      <c r="B4" s="25"/>
      <c r="C4" s="25"/>
      <c r="D4" s="25"/>
      <c r="E4" s="25"/>
      <c r="F4" s="25"/>
      <c r="G4" s="25"/>
      <c r="H4" s="25"/>
      <c r="I4" s="25"/>
      <c r="J4" s="25"/>
      <c r="K4" s="32"/>
      <c r="L4" s="32"/>
      <c r="M4" s="32"/>
      <c r="N4" s="32"/>
      <c r="O4" s="32"/>
      <c r="P4" s="32"/>
    </row>
    <row r="5" spans="1:32" ht="21.95" customHeight="1" x14ac:dyDescent="0.2">
      <c r="A5" s="4"/>
      <c r="B5" s="2" t="s">
        <v>255</v>
      </c>
      <c r="C5" s="26"/>
      <c r="D5" s="2"/>
      <c r="E5" s="2" t="s">
        <v>256</v>
      </c>
      <c r="F5" s="5"/>
      <c r="G5" s="5"/>
      <c r="H5" s="6"/>
      <c r="I5" s="6"/>
      <c r="J5" s="6"/>
      <c r="K5" s="2" t="s">
        <v>257</v>
      </c>
      <c r="L5" s="2"/>
      <c r="M5" s="2"/>
      <c r="N5" s="2"/>
      <c r="O5" s="2"/>
      <c r="P5" s="2"/>
    </row>
    <row r="6" spans="1:32" ht="21.95" customHeight="1" thickBot="1" x14ac:dyDescent="0.25">
      <c r="A6" s="4"/>
      <c r="B6" s="2" t="s">
        <v>258</v>
      </c>
      <c r="C6" s="26"/>
      <c r="D6" s="2"/>
      <c r="E6" s="2"/>
      <c r="F6" s="5"/>
      <c r="G6" s="5"/>
      <c r="H6" s="6"/>
      <c r="I6" s="6"/>
      <c r="J6" s="6"/>
      <c r="K6" s="2"/>
      <c r="L6" s="2"/>
      <c r="M6" s="2"/>
      <c r="N6" s="2"/>
      <c r="O6" s="2"/>
      <c r="P6" s="2"/>
    </row>
    <row r="7" spans="1:32" ht="21.95" customHeight="1" x14ac:dyDescent="0.2">
      <c r="A7" s="7"/>
      <c r="B7" s="8"/>
      <c r="C7" s="27"/>
      <c r="D7" s="10" t="s">
        <v>11</v>
      </c>
      <c r="E7" s="3"/>
      <c r="F7" s="3"/>
      <c r="G7" s="3"/>
      <c r="H7" s="3"/>
      <c r="I7" s="3"/>
      <c r="J7" s="9"/>
      <c r="K7" s="99" t="s">
        <v>2</v>
      </c>
      <c r="L7" s="100"/>
      <c r="M7" s="101"/>
      <c r="N7" s="3" t="s">
        <v>13</v>
      </c>
      <c r="O7" s="3"/>
      <c r="P7" s="9"/>
      <c r="R7" s="78" t="s">
        <v>5</v>
      </c>
      <c r="S7" s="79"/>
      <c r="T7" s="79"/>
      <c r="U7" s="79"/>
      <c r="V7" s="79"/>
      <c r="W7" s="79"/>
      <c r="X7" s="79"/>
      <c r="Y7" s="80"/>
      <c r="Z7" s="2"/>
      <c r="AA7" s="168" t="s">
        <v>7</v>
      </c>
      <c r="AB7" s="169"/>
      <c r="AC7" s="169"/>
      <c r="AD7" s="169"/>
      <c r="AE7" s="170"/>
      <c r="AF7" s="115" t="s">
        <v>9</v>
      </c>
    </row>
    <row r="8" spans="1:32" ht="21.95" customHeight="1" thickBot="1" x14ac:dyDescent="0.25">
      <c r="A8" s="65"/>
      <c r="B8" s="66" t="s">
        <v>6</v>
      </c>
      <c r="C8" s="67" t="s">
        <v>259</v>
      </c>
      <c r="D8" s="68">
        <v>45949</v>
      </c>
      <c r="E8" s="69">
        <v>45984</v>
      </c>
      <c r="F8" s="69">
        <v>46012</v>
      </c>
      <c r="G8" s="69">
        <v>46047</v>
      </c>
      <c r="H8" s="69">
        <v>46075</v>
      </c>
      <c r="I8" s="69">
        <v>46124</v>
      </c>
      <c r="J8" s="70">
        <v>46152</v>
      </c>
      <c r="K8" s="171" t="s">
        <v>3</v>
      </c>
      <c r="L8" s="111" t="s">
        <v>8</v>
      </c>
      <c r="M8" s="103" t="s">
        <v>4</v>
      </c>
      <c r="N8" s="71" t="s">
        <v>0</v>
      </c>
      <c r="O8" s="72" t="s">
        <v>12</v>
      </c>
      <c r="P8" s="73" t="s">
        <v>22</v>
      </c>
      <c r="R8" s="81">
        <f t="shared" ref="R8:X20" si="0">D8</f>
        <v>45949</v>
      </c>
      <c r="S8" s="82">
        <f t="shared" si="0"/>
        <v>45984</v>
      </c>
      <c r="T8" s="82">
        <f t="shared" si="0"/>
        <v>46012</v>
      </c>
      <c r="U8" s="82">
        <f t="shared" si="0"/>
        <v>46047</v>
      </c>
      <c r="V8" s="82">
        <f t="shared" si="0"/>
        <v>46075</v>
      </c>
      <c r="W8" s="82">
        <f t="shared" si="0"/>
        <v>46124</v>
      </c>
      <c r="X8" s="82">
        <f t="shared" si="0"/>
        <v>46152</v>
      </c>
      <c r="Y8" s="114" t="s">
        <v>15</v>
      </c>
      <c r="Z8" s="2"/>
      <c r="AA8" s="172">
        <v>1</v>
      </c>
      <c r="AB8" s="173">
        <v>2</v>
      </c>
      <c r="AC8" s="173">
        <v>3</v>
      </c>
      <c r="AD8" s="173">
        <v>4</v>
      </c>
      <c r="AE8" s="174" t="s">
        <v>14</v>
      </c>
      <c r="AF8" s="116" t="s">
        <v>10</v>
      </c>
    </row>
    <row r="9" spans="1:32" x14ac:dyDescent="0.2">
      <c r="A9" s="131">
        <v>1</v>
      </c>
      <c r="B9" s="175" t="s">
        <v>260</v>
      </c>
      <c r="C9" s="176" t="s">
        <v>261</v>
      </c>
      <c r="D9" s="74">
        <v>43.5</v>
      </c>
      <c r="E9" s="177">
        <v>55</v>
      </c>
      <c r="F9" s="75">
        <v>35</v>
      </c>
      <c r="G9" s="75">
        <v>39</v>
      </c>
      <c r="H9" s="177">
        <v>55.5</v>
      </c>
      <c r="I9" s="75"/>
      <c r="J9" s="76">
        <v>49</v>
      </c>
      <c r="K9" s="178">
        <f t="shared" ref="K9:K20" si="1">SUM(D9:J9)</f>
        <v>277</v>
      </c>
      <c r="L9" s="179">
        <f t="shared" ref="L9:L20" si="2">AE9</f>
        <v>203</v>
      </c>
      <c r="M9" s="105" t="str">
        <f t="shared" ref="M9:M20" si="3">IF(COUNTA(D9:J9)&gt;=4,"SI","NO")</f>
        <v>SI</v>
      </c>
      <c r="N9" s="180">
        <v>2016</v>
      </c>
      <c r="O9" s="181" t="s">
        <v>16</v>
      </c>
      <c r="P9" s="182" t="s">
        <v>262</v>
      </c>
      <c r="R9" s="87">
        <f t="shared" si="0"/>
        <v>43.5</v>
      </c>
      <c r="S9" s="88">
        <f t="shared" si="0"/>
        <v>55</v>
      </c>
      <c r="T9" s="88">
        <f t="shared" si="0"/>
        <v>35</v>
      </c>
      <c r="U9" s="88">
        <f t="shared" si="0"/>
        <v>39</v>
      </c>
      <c r="V9" s="88">
        <f t="shared" si="0"/>
        <v>55.5</v>
      </c>
      <c r="W9" s="88">
        <f t="shared" si="0"/>
        <v>0</v>
      </c>
      <c r="X9" s="88">
        <f t="shared" si="0"/>
        <v>49</v>
      </c>
      <c r="Y9" s="120">
        <f t="shared" ref="Y9:Y20" si="4">COUNTA(D9:J9)</f>
        <v>6</v>
      </c>
      <c r="AA9" s="84">
        <f t="shared" ref="AA9:AD20" si="5">LARGE($R9:$X9,AA$8)</f>
        <v>55.5</v>
      </c>
      <c r="AB9" s="85">
        <f t="shared" si="5"/>
        <v>55</v>
      </c>
      <c r="AC9" s="85">
        <f t="shared" si="5"/>
        <v>49</v>
      </c>
      <c r="AD9" s="85">
        <f t="shared" si="5"/>
        <v>43.5</v>
      </c>
      <c r="AE9" s="183">
        <f t="shared" ref="AE9:AE20" si="6">SUM(AA9:AD9)</f>
        <v>203</v>
      </c>
      <c r="AF9" s="117">
        <f t="shared" ref="AF9:AF20" si="7">(Y9&gt;=4)*1000+AE9</f>
        <v>1203</v>
      </c>
    </row>
    <row r="10" spans="1:32" ht="13.5" thickBot="1" x14ac:dyDescent="0.25">
      <c r="A10" s="60">
        <v>2</v>
      </c>
      <c r="B10" s="29" t="s">
        <v>263</v>
      </c>
      <c r="C10" s="18" t="s">
        <v>73</v>
      </c>
      <c r="D10" s="16"/>
      <c r="E10" s="15">
        <v>31</v>
      </c>
      <c r="F10" s="15">
        <v>43.5</v>
      </c>
      <c r="G10" s="15">
        <v>50</v>
      </c>
      <c r="H10" s="15">
        <v>49.5</v>
      </c>
      <c r="I10" s="43">
        <v>54.5</v>
      </c>
      <c r="J10" s="19">
        <v>33</v>
      </c>
      <c r="K10" s="184">
        <f t="shared" si="1"/>
        <v>261.5</v>
      </c>
      <c r="L10" s="185">
        <f t="shared" si="2"/>
        <v>197.5</v>
      </c>
      <c r="M10" s="107" t="str">
        <f t="shared" si="3"/>
        <v>SI</v>
      </c>
      <c r="N10" s="20">
        <v>2013</v>
      </c>
      <c r="O10" s="186" t="s">
        <v>17</v>
      </c>
      <c r="P10" s="40" t="s">
        <v>232</v>
      </c>
      <c r="R10" s="87">
        <f t="shared" si="0"/>
        <v>0</v>
      </c>
      <c r="S10" s="88">
        <f t="shared" si="0"/>
        <v>31</v>
      </c>
      <c r="T10" s="88">
        <f t="shared" si="0"/>
        <v>43.5</v>
      </c>
      <c r="U10" s="88">
        <f t="shared" si="0"/>
        <v>50</v>
      </c>
      <c r="V10" s="88">
        <f t="shared" si="0"/>
        <v>49.5</v>
      </c>
      <c r="W10" s="88">
        <f t="shared" si="0"/>
        <v>54.5</v>
      </c>
      <c r="X10" s="88">
        <f t="shared" si="0"/>
        <v>33</v>
      </c>
      <c r="Y10" s="120">
        <f t="shared" si="4"/>
        <v>6</v>
      </c>
      <c r="AA10" s="87">
        <f t="shared" si="5"/>
        <v>54.5</v>
      </c>
      <c r="AB10" s="88">
        <f t="shared" si="5"/>
        <v>50</v>
      </c>
      <c r="AC10" s="88">
        <f t="shared" si="5"/>
        <v>49.5</v>
      </c>
      <c r="AD10" s="88">
        <f t="shared" si="5"/>
        <v>43.5</v>
      </c>
      <c r="AE10" s="187">
        <f t="shared" si="6"/>
        <v>197.5</v>
      </c>
      <c r="AF10" s="118">
        <f t="shared" si="7"/>
        <v>1197.5</v>
      </c>
    </row>
    <row r="11" spans="1:32" ht="13.5" thickBot="1" x14ac:dyDescent="0.25">
      <c r="A11" s="131">
        <v>3</v>
      </c>
      <c r="B11" s="29" t="s">
        <v>264</v>
      </c>
      <c r="C11" s="18" t="s">
        <v>265</v>
      </c>
      <c r="D11" s="16">
        <v>38.5</v>
      </c>
      <c r="E11" s="15">
        <v>43.5</v>
      </c>
      <c r="F11" s="43">
        <v>54</v>
      </c>
      <c r="G11" s="15">
        <v>31.5</v>
      </c>
      <c r="H11" s="15">
        <v>21.5</v>
      </c>
      <c r="I11" s="15">
        <v>38.5</v>
      </c>
      <c r="J11" s="19">
        <v>25</v>
      </c>
      <c r="K11" s="184">
        <f t="shared" si="1"/>
        <v>252.5</v>
      </c>
      <c r="L11" s="185">
        <f t="shared" si="2"/>
        <v>174.5</v>
      </c>
      <c r="M11" s="107" t="str">
        <f t="shared" si="3"/>
        <v>SI</v>
      </c>
      <c r="N11" s="20">
        <v>2016</v>
      </c>
      <c r="O11" s="34" t="s">
        <v>16</v>
      </c>
      <c r="P11" s="40" t="s">
        <v>45</v>
      </c>
      <c r="R11" s="87">
        <f t="shared" si="0"/>
        <v>38.5</v>
      </c>
      <c r="S11" s="88">
        <f t="shared" si="0"/>
        <v>43.5</v>
      </c>
      <c r="T11" s="88">
        <f t="shared" si="0"/>
        <v>54</v>
      </c>
      <c r="U11" s="88">
        <f t="shared" si="0"/>
        <v>31.5</v>
      </c>
      <c r="V11" s="88">
        <f t="shared" si="0"/>
        <v>21.5</v>
      </c>
      <c r="W11" s="88">
        <f t="shared" si="0"/>
        <v>38.5</v>
      </c>
      <c r="X11" s="88">
        <f t="shared" si="0"/>
        <v>25</v>
      </c>
      <c r="Y11" s="120">
        <f t="shared" si="4"/>
        <v>7</v>
      </c>
      <c r="AA11" s="87">
        <f t="shared" si="5"/>
        <v>54</v>
      </c>
      <c r="AB11" s="88">
        <f t="shared" si="5"/>
        <v>43.5</v>
      </c>
      <c r="AC11" s="88">
        <f t="shared" si="5"/>
        <v>38.5</v>
      </c>
      <c r="AD11" s="88">
        <f t="shared" si="5"/>
        <v>38.5</v>
      </c>
      <c r="AE11" s="187">
        <f t="shared" si="6"/>
        <v>174.5</v>
      </c>
      <c r="AF11" s="118">
        <f t="shared" si="7"/>
        <v>1174.5</v>
      </c>
    </row>
    <row r="12" spans="1:32" x14ac:dyDescent="0.2">
      <c r="A12" s="131">
        <v>4</v>
      </c>
      <c r="B12" s="29" t="s">
        <v>266</v>
      </c>
      <c r="C12" s="18" t="s">
        <v>267</v>
      </c>
      <c r="D12" s="16">
        <v>35</v>
      </c>
      <c r="E12" s="15">
        <v>28</v>
      </c>
      <c r="F12" s="15">
        <v>49</v>
      </c>
      <c r="G12" s="15">
        <v>36</v>
      </c>
      <c r="H12" s="15"/>
      <c r="I12" s="15">
        <v>49</v>
      </c>
      <c r="J12" s="19">
        <v>35</v>
      </c>
      <c r="K12" s="184">
        <f t="shared" si="1"/>
        <v>232</v>
      </c>
      <c r="L12" s="185">
        <f t="shared" si="2"/>
        <v>169</v>
      </c>
      <c r="M12" s="107" t="str">
        <f t="shared" si="3"/>
        <v>SI</v>
      </c>
      <c r="N12" s="20">
        <v>2015</v>
      </c>
      <c r="O12" s="188" t="s">
        <v>19</v>
      </c>
      <c r="P12" s="40" t="s">
        <v>268</v>
      </c>
      <c r="R12" s="87">
        <f t="shared" si="0"/>
        <v>35</v>
      </c>
      <c r="S12" s="88">
        <f t="shared" si="0"/>
        <v>28</v>
      </c>
      <c r="T12" s="88">
        <f t="shared" si="0"/>
        <v>49</v>
      </c>
      <c r="U12" s="88">
        <f t="shared" si="0"/>
        <v>36</v>
      </c>
      <c r="V12" s="88">
        <f t="shared" si="0"/>
        <v>0</v>
      </c>
      <c r="W12" s="88">
        <f t="shared" si="0"/>
        <v>49</v>
      </c>
      <c r="X12" s="88">
        <f t="shared" si="0"/>
        <v>35</v>
      </c>
      <c r="Y12" s="120">
        <f t="shared" si="4"/>
        <v>6</v>
      </c>
      <c r="AA12" s="87">
        <f t="shared" si="5"/>
        <v>49</v>
      </c>
      <c r="AB12" s="88">
        <f t="shared" si="5"/>
        <v>49</v>
      </c>
      <c r="AC12" s="88">
        <f t="shared" si="5"/>
        <v>36</v>
      </c>
      <c r="AD12" s="88">
        <f t="shared" si="5"/>
        <v>35</v>
      </c>
      <c r="AE12" s="187">
        <f t="shared" si="6"/>
        <v>169</v>
      </c>
      <c r="AF12" s="118">
        <f t="shared" si="7"/>
        <v>1169</v>
      </c>
    </row>
    <row r="13" spans="1:32" ht="13.5" thickBot="1" x14ac:dyDescent="0.25">
      <c r="A13" s="60">
        <v>5</v>
      </c>
      <c r="B13" s="29" t="s">
        <v>269</v>
      </c>
      <c r="C13" s="18" t="s">
        <v>265</v>
      </c>
      <c r="D13" s="16">
        <v>33</v>
      </c>
      <c r="E13" s="15">
        <v>38</v>
      </c>
      <c r="F13" s="15">
        <v>33</v>
      </c>
      <c r="G13" s="43">
        <v>55</v>
      </c>
      <c r="H13" s="15">
        <v>36</v>
      </c>
      <c r="I13" s="15"/>
      <c r="J13" s="19">
        <v>31</v>
      </c>
      <c r="K13" s="184">
        <f t="shared" si="1"/>
        <v>226</v>
      </c>
      <c r="L13" s="185">
        <f t="shared" si="2"/>
        <v>162</v>
      </c>
      <c r="M13" s="107" t="str">
        <f t="shared" si="3"/>
        <v>SI</v>
      </c>
      <c r="N13" s="20">
        <v>2013</v>
      </c>
      <c r="O13" s="186" t="s">
        <v>17</v>
      </c>
      <c r="P13" s="40" t="s">
        <v>270</v>
      </c>
      <c r="R13" s="87">
        <f t="shared" si="0"/>
        <v>33</v>
      </c>
      <c r="S13" s="88">
        <f t="shared" si="0"/>
        <v>38</v>
      </c>
      <c r="T13" s="88">
        <f t="shared" si="0"/>
        <v>33</v>
      </c>
      <c r="U13" s="88">
        <f t="shared" si="0"/>
        <v>55</v>
      </c>
      <c r="V13" s="88">
        <f t="shared" si="0"/>
        <v>36</v>
      </c>
      <c r="W13" s="88">
        <f t="shared" si="0"/>
        <v>0</v>
      </c>
      <c r="X13" s="88">
        <f t="shared" si="0"/>
        <v>31</v>
      </c>
      <c r="Y13" s="120">
        <f t="shared" si="4"/>
        <v>6</v>
      </c>
      <c r="AA13" s="87">
        <f t="shared" si="5"/>
        <v>55</v>
      </c>
      <c r="AB13" s="88">
        <f t="shared" si="5"/>
        <v>38</v>
      </c>
      <c r="AC13" s="88">
        <f t="shared" si="5"/>
        <v>36</v>
      </c>
      <c r="AD13" s="88">
        <f t="shared" si="5"/>
        <v>33</v>
      </c>
      <c r="AE13" s="187">
        <f t="shared" si="6"/>
        <v>162</v>
      </c>
      <c r="AF13" s="118">
        <f t="shared" si="7"/>
        <v>1162</v>
      </c>
    </row>
    <row r="14" spans="1:32" ht="13.5" thickBot="1" x14ac:dyDescent="0.25">
      <c r="A14" s="131">
        <v>6</v>
      </c>
      <c r="B14" s="29" t="s">
        <v>271</v>
      </c>
      <c r="C14" s="18" t="s">
        <v>73</v>
      </c>
      <c r="D14" s="16">
        <v>26</v>
      </c>
      <c r="E14" s="15">
        <v>49</v>
      </c>
      <c r="F14" s="15">
        <v>24</v>
      </c>
      <c r="G14" s="15"/>
      <c r="H14" s="15">
        <v>31.5</v>
      </c>
      <c r="I14" s="15">
        <v>31</v>
      </c>
      <c r="J14" s="19">
        <v>28</v>
      </c>
      <c r="K14" s="184">
        <f t="shared" si="1"/>
        <v>189.5</v>
      </c>
      <c r="L14" s="185">
        <f t="shared" si="2"/>
        <v>139.5</v>
      </c>
      <c r="M14" s="107" t="str">
        <f t="shared" si="3"/>
        <v>SI</v>
      </c>
      <c r="N14" s="20">
        <v>2012</v>
      </c>
      <c r="O14" s="186" t="s">
        <v>17</v>
      </c>
      <c r="P14" s="40" t="s">
        <v>66</v>
      </c>
      <c r="R14" s="87">
        <f t="shared" si="0"/>
        <v>26</v>
      </c>
      <c r="S14" s="88">
        <f t="shared" si="0"/>
        <v>49</v>
      </c>
      <c r="T14" s="88">
        <f t="shared" si="0"/>
        <v>24</v>
      </c>
      <c r="U14" s="88">
        <f t="shared" si="0"/>
        <v>0</v>
      </c>
      <c r="V14" s="88">
        <f t="shared" si="0"/>
        <v>31.5</v>
      </c>
      <c r="W14" s="88">
        <f t="shared" si="0"/>
        <v>31</v>
      </c>
      <c r="X14" s="88">
        <f t="shared" si="0"/>
        <v>28</v>
      </c>
      <c r="Y14" s="120">
        <f t="shared" si="4"/>
        <v>6</v>
      </c>
      <c r="AA14" s="87">
        <f t="shared" si="5"/>
        <v>49</v>
      </c>
      <c r="AB14" s="88">
        <f t="shared" si="5"/>
        <v>31.5</v>
      </c>
      <c r="AC14" s="88">
        <f t="shared" si="5"/>
        <v>31</v>
      </c>
      <c r="AD14" s="88">
        <f t="shared" si="5"/>
        <v>28</v>
      </c>
      <c r="AE14" s="187">
        <f t="shared" si="6"/>
        <v>139.5</v>
      </c>
      <c r="AF14" s="118">
        <f t="shared" si="7"/>
        <v>1139.5</v>
      </c>
    </row>
    <row r="15" spans="1:32" x14ac:dyDescent="0.2">
      <c r="A15" s="131">
        <v>7</v>
      </c>
      <c r="B15" s="154" t="s">
        <v>272</v>
      </c>
      <c r="C15" s="18" t="s">
        <v>265</v>
      </c>
      <c r="D15" s="16">
        <v>28</v>
      </c>
      <c r="E15" s="15">
        <v>24</v>
      </c>
      <c r="F15" s="15"/>
      <c r="G15" s="15">
        <v>22</v>
      </c>
      <c r="H15" s="15">
        <v>29</v>
      </c>
      <c r="I15" s="15">
        <v>26.5</v>
      </c>
      <c r="J15" s="19"/>
      <c r="K15" s="184">
        <f t="shared" si="1"/>
        <v>129.5</v>
      </c>
      <c r="L15" s="185">
        <f t="shared" si="2"/>
        <v>107.5</v>
      </c>
      <c r="M15" s="107" t="str">
        <f t="shared" si="3"/>
        <v>SI</v>
      </c>
      <c r="N15" s="20">
        <v>2015</v>
      </c>
      <c r="O15" s="188" t="s">
        <v>19</v>
      </c>
      <c r="P15" s="40" t="s">
        <v>273</v>
      </c>
      <c r="R15" s="87">
        <f t="shared" si="0"/>
        <v>28</v>
      </c>
      <c r="S15" s="88">
        <f t="shared" si="0"/>
        <v>24</v>
      </c>
      <c r="T15" s="88">
        <f t="shared" si="0"/>
        <v>0</v>
      </c>
      <c r="U15" s="88">
        <f t="shared" si="0"/>
        <v>22</v>
      </c>
      <c r="V15" s="88">
        <f t="shared" si="0"/>
        <v>29</v>
      </c>
      <c r="W15" s="88">
        <f t="shared" si="0"/>
        <v>26.5</v>
      </c>
      <c r="X15" s="88">
        <f t="shared" si="0"/>
        <v>0</v>
      </c>
      <c r="Y15" s="120">
        <f t="shared" si="4"/>
        <v>5</v>
      </c>
      <c r="AA15" s="87">
        <f t="shared" si="5"/>
        <v>29</v>
      </c>
      <c r="AB15" s="88">
        <f t="shared" si="5"/>
        <v>28</v>
      </c>
      <c r="AC15" s="88">
        <f t="shared" si="5"/>
        <v>26.5</v>
      </c>
      <c r="AD15" s="88">
        <f t="shared" si="5"/>
        <v>24</v>
      </c>
      <c r="AE15" s="187">
        <f t="shared" si="6"/>
        <v>107.5</v>
      </c>
      <c r="AF15" s="118">
        <f t="shared" si="7"/>
        <v>1107.5</v>
      </c>
    </row>
    <row r="16" spans="1:32" ht="13.5" thickBot="1" x14ac:dyDescent="0.25">
      <c r="A16" s="60">
        <v>8</v>
      </c>
      <c r="B16" s="29" t="s">
        <v>274</v>
      </c>
      <c r="C16" s="18" t="s">
        <v>73</v>
      </c>
      <c r="D16" s="16"/>
      <c r="E16" s="15">
        <v>23.5</v>
      </c>
      <c r="F16" s="15">
        <v>22</v>
      </c>
      <c r="G16" s="15">
        <v>24.5</v>
      </c>
      <c r="H16" s="15">
        <v>24.5</v>
      </c>
      <c r="I16" s="15">
        <v>28.5</v>
      </c>
      <c r="J16" s="19">
        <v>23</v>
      </c>
      <c r="K16" s="184">
        <f t="shared" si="1"/>
        <v>146</v>
      </c>
      <c r="L16" s="185">
        <f t="shared" si="2"/>
        <v>101</v>
      </c>
      <c r="M16" s="107" t="str">
        <f t="shared" si="3"/>
        <v>SI</v>
      </c>
      <c r="N16" s="20">
        <v>2016</v>
      </c>
      <c r="O16" s="34" t="s">
        <v>16</v>
      </c>
      <c r="P16" s="40" t="s">
        <v>262</v>
      </c>
      <c r="R16" s="87">
        <f t="shared" si="0"/>
        <v>0</v>
      </c>
      <c r="S16" s="88">
        <f t="shared" si="0"/>
        <v>23.5</v>
      </c>
      <c r="T16" s="88">
        <f t="shared" si="0"/>
        <v>22</v>
      </c>
      <c r="U16" s="88">
        <f t="shared" si="0"/>
        <v>24.5</v>
      </c>
      <c r="V16" s="88">
        <f t="shared" si="0"/>
        <v>24.5</v>
      </c>
      <c r="W16" s="88">
        <f t="shared" si="0"/>
        <v>28.5</v>
      </c>
      <c r="X16" s="88">
        <f t="shared" si="0"/>
        <v>23</v>
      </c>
      <c r="Y16" s="120">
        <f t="shared" si="4"/>
        <v>6</v>
      </c>
      <c r="AA16" s="87">
        <f t="shared" si="5"/>
        <v>28.5</v>
      </c>
      <c r="AB16" s="88">
        <f t="shared" si="5"/>
        <v>24.5</v>
      </c>
      <c r="AC16" s="88">
        <f t="shared" si="5"/>
        <v>24.5</v>
      </c>
      <c r="AD16" s="88">
        <f t="shared" si="5"/>
        <v>23.5</v>
      </c>
      <c r="AE16" s="187">
        <f t="shared" si="6"/>
        <v>101</v>
      </c>
      <c r="AF16" s="118">
        <f t="shared" si="7"/>
        <v>1101</v>
      </c>
    </row>
    <row r="17" spans="1:32" ht="13.5" thickBot="1" x14ac:dyDescent="0.25">
      <c r="A17" s="131">
        <v>9</v>
      </c>
      <c r="B17" s="29" t="s">
        <v>275</v>
      </c>
      <c r="C17" s="18" t="s">
        <v>73</v>
      </c>
      <c r="D17" s="16">
        <v>24</v>
      </c>
      <c r="E17" s="15">
        <v>21</v>
      </c>
      <c r="F17" s="15">
        <v>24</v>
      </c>
      <c r="G17" s="15">
        <v>24.5</v>
      </c>
      <c r="H17" s="15"/>
      <c r="I17" s="15"/>
      <c r="J17" s="19"/>
      <c r="K17" s="184">
        <f t="shared" si="1"/>
        <v>93.5</v>
      </c>
      <c r="L17" s="185">
        <f t="shared" si="2"/>
        <v>93.5</v>
      </c>
      <c r="M17" s="107" t="str">
        <f t="shared" si="3"/>
        <v>SI</v>
      </c>
      <c r="N17" s="20">
        <v>2016</v>
      </c>
      <c r="O17" s="34" t="s">
        <v>16</v>
      </c>
      <c r="P17" s="40" t="s">
        <v>276</v>
      </c>
      <c r="R17" s="87">
        <f t="shared" si="0"/>
        <v>24</v>
      </c>
      <c r="S17" s="88">
        <f t="shared" si="0"/>
        <v>21</v>
      </c>
      <c r="T17" s="88">
        <f t="shared" si="0"/>
        <v>24</v>
      </c>
      <c r="U17" s="88">
        <f t="shared" si="0"/>
        <v>24.5</v>
      </c>
      <c r="V17" s="88">
        <f t="shared" si="0"/>
        <v>0</v>
      </c>
      <c r="W17" s="88">
        <f t="shared" si="0"/>
        <v>0</v>
      </c>
      <c r="X17" s="88">
        <f t="shared" si="0"/>
        <v>0</v>
      </c>
      <c r="Y17" s="120">
        <f t="shared" si="4"/>
        <v>4</v>
      </c>
      <c r="AA17" s="87">
        <f t="shared" si="5"/>
        <v>24.5</v>
      </c>
      <c r="AB17" s="88">
        <f t="shared" si="5"/>
        <v>24</v>
      </c>
      <c r="AC17" s="88">
        <f t="shared" si="5"/>
        <v>24</v>
      </c>
      <c r="AD17" s="88">
        <f t="shared" si="5"/>
        <v>21</v>
      </c>
      <c r="AE17" s="187">
        <f t="shared" si="6"/>
        <v>93.5</v>
      </c>
      <c r="AF17" s="118">
        <f t="shared" si="7"/>
        <v>1093.5</v>
      </c>
    </row>
    <row r="18" spans="1:32" x14ac:dyDescent="0.2">
      <c r="A18" s="131">
        <v>10</v>
      </c>
      <c r="B18" s="155" t="s">
        <v>74</v>
      </c>
      <c r="C18" s="18" t="s">
        <v>73</v>
      </c>
      <c r="D18" s="16"/>
      <c r="E18" s="15">
        <v>20</v>
      </c>
      <c r="F18" s="15"/>
      <c r="G18" s="15">
        <v>22</v>
      </c>
      <c r="H18" s="15">
        <v>24.5</v>
      </c>
      <c r="I18" s="15">
        <v>22.5</v>
      </c>
      <c r="J18" s="19"/>
      <c r="K18" s="184">
        <f t="shared" si="1"/>
        <v>89</v>
      </c>
      <c r="L18" s="185">
        <f t="shared" si="2"/>
        <v>89</v>
      </c>
      <c r="M18" s="107" t="str">
        <f t="shared" si="3"/>
        <v>SI</v>
      </c>
      <c r="N18" s="20">
        <v>2016</v>
      </c>
      <c r="O18" s="34" t="s">
        <v>16</v>
      </c>
      <c r="P18" s="40" t="s">
        <v>45</v>
      </c>
      <c r="R18" s="87">
        <f t="shared" si="0"/>
        <v>0</v>
      </c>
      <c r="S18" s="88">
        <f t="shared" si="0"/>
        <v>20</v>
      </c>
      <c r="T18" s="88">
        <f t="shared" si="0"/>
        <v>0</v>
      </c>
      <c r="U18" s="88">
        <f t="shared" si="0"/>
        <v>22</v>
      </c>
      <c r="V18" s="88">
        <f t="shared" si="0"/>
        <v>24.5</v>
      </c>
      <c r="W18" s="88">
        <f t="shared" si="0"/>
        <v>22.5</v>
      </c>
      <c r="X18" s="88">
        <f t="shared" si="0"/>
        <v>0</v>
      </c>
      <c r="Y18" s="120">
        <f t="shared" si="4"/>
        <v>4</v>
      </c>
      <c r="AA18" s="87">
        <f t="shared" si="5"/>
        <v>24.5</v>
      </c>
      <c r="AB18" s="88">
        <f t="shared" si="5"/>
        <v>22.5</v>
      </c>
      <c r="AC18" s="88">
        <f t="shared" si="5"/>
        <v>22</v>
      </c>
      <c r="AD18" s="88">
        <f t="shared" si="5"/>
        <v>20</v>
      </c>
      <c r="AE18" s="187">
        <f t="shared" si="6"/>
        <v>89</v>
      </c>
      <c r="AF18" s="118">
        <f t="shared" si="7"/>
        <v>1089</v>
      </c>
    </row>
    <row r="19" spans="1:32" ht="13.5" thickBot="1" x14ac:dyDescent="0.25">
      <c r="A19" s="60">
        <v>11</v>
      </c>
      <c r="B19" s="29" t="s">
        <v>23</v>
      </c>
      <c r="C19" s="18" t="s">
        <v>277</v>
      </c>
      <c r="D19" s="16"/>
      <c r="E19" s="15"/>
      <c r="F19" s="15">
        <v>22</v>
      </c>
      <c r="G19" s="15">
        <v>22</v>
      </c>
      <c r="H19" s="15">
        <v>19</v>
      </c>
      <c r="I19" s="15">
        <v>24</v>
      </c>
      <c r="J19" s="19"/>
      <c r="K19" s="184">
        <f t="shared" si="1"/>
        <v>87</v>
      </c>
      <c r="L19" s="185">
        <f t="shared" si="2"/>
        <v>87</v>
      </c>
      <c r="M19" s="107" t="str">
        <f t="shared" si="3"/>
        <v>SI</v>
      </c>
      <c r="N19" s="20">
        <v>2018</v>
      </c>
      <c r="O19" s="189" t="s">
        <v>18</v>
      </c>
      <c r="P19" s="40" t="s">
        <v>278</v>
      </c>
      <c r="R19" s="87">
        <f t="shared" si="0"/>
        <v>0</v>
      </c>
      <c r="S19" s="88">
        <f t="shared" si="0"/>
        <v>0</v>
      </c>
      <c r="T19" s="88">
        <f t="shared" si="0"/>
        <v>22</v>
      </c>
      <c r="U19" s="88">
        <f t="shared" si="0"/>
        <v>22</v>
      </c>
      <c r="V19" s="88">
        <f t="shared" si="0"/>
        <v>19</v>
      </c>
      <c r="W19" s="88">
        <f t="shared" si="0"/>
        <v>24</v>
      </c>
      <c r="X19" s="88">
        <f t="shared" si="0"/>
        <v>0</v>
      </c>
      <c r="Y19" s="120">
        <f t="shared" si="4"/>
        <v>4</v>
      </c>
      <c r="AA19" s="87">
        <f t="shared" si="5"/>
        <v>24</v>
      </c>
      <c r="AB19" s="88">
        <f t="shared" si="5"/>
        <v>22</v>
      </c>
      <c r="AC19" s="88">
        <f t="shared" si="5"/>
        <v>22</v>
      </c>
      <c r="AD19" s="88">
        <f t="shared" si="5"/>
        <v>19</v>
      </c>
      <c r="AE19" s="187">
        <f t="shared" si="6"/>
        <v>87</v>
      </c>
      <c r="AF19" s="118">
        <f t="shared" si="7"/>
        <v>1087</v>
      </c>
    </row>
    <row r="20" spans="1:32" ht="13.5" thickBot="1" x14ac:dyDescent="0.25">
      <c r="A20" s="131">
        <v>12</v>
      </c>
      <c r="B20" s="155" t="s">
        <v>279</v>
      </c>
      <c r="C20" s="18" t="s">
        <v>73</v>
      </c>
      <c r="D20" s="16">
        <v>21</v>
      </c>
      <c r="E20" s="15"/>
      <c r="F20" s="15">
        <v>19</v>
      </c>
      <c r="G20" s="15">
        <v>18</v>
      </c>
      <c r="H20" s="15">
        <v>21</v>
      </c>
      <c r="I20" s="15"/>
      <c r="J20" s="19"/>
      <c r="K20" s="184">
        <f t="shared" si="1"/>
        <v>79</v>
      </c>
      <c r="L20" s="185">
        <f t="shared" si="2"/>
        <v>79</v>
      </c>
      <c r="M20" s="107" t="str">
        <f t="shared" si="3"/>
        <v>SI</v>
      </c>
      <c r="N20" s="20">
        <v>2014</v>
      </c>
      <c r="O20" s="188" t="s">
        <v>19</v>
      </c>
      <c r="P20" s="40" t="s">
        <v>280</v>
      </c>
      <c r="R20" s="87">
        <f t="shared" si="0"/>
        <v>21</v>
      </c>
      <c r="S20" s="88">
        <f t="shared" si="0"/>
        <v>0</v>
      </c>
      <c r="T20" s="88">
        <f t="shared" si="0"/>
        <v>19</v>
      </c>
      <c r="U20" s="88">
        <f t="shared" si="0"/>
        <v>18</v>
      </c>
      <c r="V20" s="88">
        <f t="shared" si="0"/>
        <v>21</v>
      </c>
      <c r="W20" s="88">
        <f t="shared" si="0"/>
        <v>0</v>
      </c>
      <c r="X20" s="88">
        <f t="shared" si="0"/>
        <v>0</v>
      </c>
      <c r="Y20" s="120">
        <f t="shared" si="4"/>
        <v>4</v>
      </c>
      <c r="AA20" s="87">
        <f t="shared" si="5"/>
        <v>21</v>
      </c>
      <c r="AB20" s="88">
        <f t="shared" si="5"/>
        <v>21</v>
      </c>
      <c r="AC20" s="88">
        <f t="shared" si="5"/>
        <v>19</v>
      </c>
      <c r="AD20" s="88">
        <f t="shared" si="5"/>
        <v>18</v>
      </c>
      <c r="AE20" s="187">
        <f t="shared" si="6"/>
        <v>79</v>
      </c>
      <c r="AF20" s="118">
        <f t="shared" si="7"/>
        <v>1079</v>
      </c>
    </row>
    <row r="21" spans="1:32" ht="13.5" thickBot="1" x14ac:dyDescent="0.25">
      <c r="A21" s="131"/>
      <c r="B21" s="155"/>
      <c r="C21" s="18"/>
      <c r="D21" s="16"/>
      <c r="E21" s="15"/>
      <c r="F21" s="15"/>
      <c r="G21" s="15"/>
      <c r="H21" s="15"/>
      <c r="I21" s="15"/>
      <c r="J21" s="19"/>
      <c r="K21" s="184"/>
      <c r="L21" s="185"/>
      <c r="M21" s="107"/>
      <c r="N21" s="20"/>
      <c r="O21" s="190"/>
      <c r="P21" s="40"/>
      <c r="R21" s="87"/>
      <c r="S21" s="88"/>
      <c r="T21" s="88"/>
      <c r="U21" s="88"/>
      <c r="V21" s="88"/>
      <c r="W21" s="88"/>
      <c r="X21" s="88"/>
      <c r="Y21" s="120"/>
      <c r="AA21" s="87"/>
      <c r="AB21" s="88"/>
      <c r="AC21" s="88"/>
      <c r="AD21" s="88"/>
      <c r="AE21" s="187"/>
      <c r="AF21" s="118"/>
    </row>
    <row r="22" spans="1:32" x14ac:dyDescent="0.2">
      <c r="A22" s="131">
        <v>13</v>
      </c>
      <c r="B22" s="161" t="s">
        <v>281</v>
      </c>
      <c r="C22" s="18" t="s">
        <v>73</v>
      </c>
      <c r="D22" s="16"/>
      <c r="E22" s="15"/>
      <c r="F22" s="15">
        <v>38.5</v>
      </c>
      <c r="G22" s="15">
        <v>44</v>
      </c>
      <c r="H22" s="15">
        <v>27</v>
      </c>
      <c r="I22" s="15"/>
      <c r="J22" s="19"/>
      <c r="K22" s="184">
        <f t="shared" ref="K22:K42" si="8">SUM(D22:J22)</f>
        <v>109.5</v>
      </c>
      <c r="L22" s="185">
        <f t="shared" ref="L22:L42" si="9">AE22</f>
        <v>109.5</v>
      </c>
      <c r="M22" s="191" t="str">
        <f t="shared" ref="M22:M42" si="10">IF(COUNTA(D22:J22)&gt;=4,"SI","NO")</f>
        <v>NO</v>
      </c>
      <c r="N22" s="20">
        <v>2011</v>
      </c>
      <c r="O22" s="192" t="s">
        <v>282</v>
      </c>
      <c r="P22" s="40"/>
      <c r="R22" s="87">
        <f t="shared" ref="R22:X42" si="11">D22</f>
        <v>0</v>
      </c>
      <c r="S22" s="88">
        <f t="shared" si="11"/>
        <v>0</v>
      </c>
      <c r="T22" s="88">
        <f t="shared" si="11"/>
        <v>38.5</v>
      </c>
      <c r="U22" s="88">
        <f t="shared" si="11"/>
        <v>44</v>
      </c>
      <c r="V22" s="88">
        <f t="shared" si="11"/>
        <v>27</v>
      </c>
      <c r="W22" s="88">
        <f t="shared" si="11"/>
        <v>0</v>
      </c>
      <c r="X22" s="88">
        <f t="shared" si="11"/>
        <v>0</v>
      </c>
      <c r="Y22" s="120">
        <f t="shared" ref="Y22:Y42" si="12">COUNTA(D22:J22)</f>
        <v>3</v>
      </c>
      <c r="AA22" s="87">
        <f t="shared" ref="AA22:AD42" si="13">LARGE($R22:$X22,AA$8)</f>
        <v>44</v>
      </c>
      <c r="AB22" s="88">
        <f t="shared" si="13"/>
        <v>38.5</v>
      </c>
      <c r="AC22" s="88">
        <f t="shared" si="13"/>
        <v>27</v>
      </c>
      <c r="AD22" s="88">
        <f t="shared" si="13"/>
        <v>0</v>
      </c>
      <c r="AE22" s="187">
        <f t="shared" ref="AE22:AE42" si="14">SUM(AA22:AD22)</f>
        <v>109.5</v>
      </c>
      <c r="AF22" s="118">
        <f t="shared" ref="AF22:AF42" si="15">(Y22&gt;=4)*1000+AE22</f>
        <v>109.5</v>
      </c>
    </row>
    <row r="23" spans="1:32" ht="13.5" thickBot="1" x14ac:dyDescent="0.25">
      <c r="A23" s="60">
        <v>14</v>
      </c>
      <c r="B23" s="161" t="s">
        <v>94</v>
      </c>
      <c r="C23" s="18" t="s">
        <v>72</v>
      </c>
      <c r="D23" s="16"/>
      <c r="E23" s="15"/>
      <c r="F23" s="15">
        <v>22</v>
      </c>
      <c r="G23" s="15"/>
      <c r="H23" s="15">
        <v>33.5</v>
      </c>
      <c r="I23" s="15">
        <v>35.5</v>
      </c>
      <c r="J23" s="19"/>
      <c r="K23" s="184">
        <f t="shared" si="8"/>
        <v>91</v>
      </c>
      <c r="L23" s="185">
        <f t="shared" si="9"/>
        <v>91</v>
      </c>
      <c r="M23" s="191" t="str">
        <f t="shared" si="10"/>
        <v>NO</v>
      </c>
      <c r="N23" s="20">
        <v>2013</v>
      </c>
      <c r="O23" s="186" t="s">
        <v>17</v>
      </c>
      <c r="P23" s="40"/>
      <c r="R23" s="87">
        <f t="shared" si="11"/>
        <v>0</v>
      </c>
      <c r="S23" s="88">
        <f t="shared" si="11"/>
        <v>0</v>
      </c>
      <c r="T23" s="88">
        <f t="shared" si="11"/>
        <v>22</v>
      </c>
      <c r="U23" s="88">
        <f t="shared" si="11"/>
        <v>0</v>
      </c>
      <c r="V23" s="88">
        <f t="shared" si="11"/>
        <v>33.5</v>
      </c>
      <c r="W23" s="88">
        <f t="shared" si="11"/>
        <v>35.5</v>
      </c>
      <c r="X23" s="88">
        <f t="shared" si="11"/>
        <v>0</v>
      </c>
      <c r="Y23" s="120">
        <f t="shared" si="12"/>
        <v>3</v>
      </c>
      <c r="AA23" s="87">
        <f t="shared" si="13"/>
        <v>35.5</v>
      </c>
      <c r="AB23" s="88">
        <f t="shared" si="13"/>
        <v>33.5</v>
      </c>
      <c r="AC23" s="88">
        <f t="shared" si="13"/>
        <v>22</v>
      </c>
      <c r="AD23" s="88">
        <f t="shared" si="13"/>
        <v>0</v>
      </c>
      <c r="AE23" s="187">
        <f t="shared" si="14"/>
        <v>91</v>
      </c>
      <c r="AF23" s="118">
        <f t="shared" si="15"/>
        <v>91</v>
      </c>
    </row>
    <row r="24" spans="1:32" ht="13.5" thickBot="1" x14ac:dyDescent="0.25">
      <c r="A24" s="131">
        <v>15</v>
      </c>
      <c r="B24" s="161" t="s">
        <v>283</v>
      </c>
      <c r="C24" s="18" t="s">
        <v>73</v>
      </c>
      <c r="D24" s="16">
        <v>31</v>
      </c>
      <c r="E24" s="15"/>
      <c r="F24" s="15">
        <v>25</v>
      </c>
      <c r="G24" s="15">
        <v>29</v>
      </c>
      <c r="H24" s="15"/>
      <c r="I24" s="15"/>
      <c r="J24" s="19"/>
      <c r="K24" s="184">
        <f t="shared" si="8"/>
        <v>85</v>
      </c>
      <c r="L24" s="185">
        <f t="shared" si="9"/>
        <v>85</v>
      </c>
      <c r="M24" s="191" t="str">
        <f t="shared" si="10"/>
        <v>NO</v>
      </c>
      <c r="N24" s="20">
        <v>2011</v>
      </c>
      <c r="O24" s="192" t="s">
        <v>282</v>
      </c>
      <c r="P24" s="40" t="s">
        <v>284</v>
      </c>
      <c r="R24" s="87">
        <f t="shared" si="11"/>
        <v>31</v>
      </c>
      <c r="S24" s="88">
        <f t="shared" si="11"/>
        <v>0</v>
      </c>
      <c r="T24" s="88">
        <f t="shared" si="11"/>
        <v>25</v>
      </c>
      <c r="U24" s="88">
        <f t="shared" si="11"/>
        <v>29</v>
      </c>
      <c r="V24" s="88">
        <f t="shared" si="11"/>
        <v>0</v>
      </c>
      <c r="W24" s="88">
        <f t="shared" si="11"/>
        <v>0</v>
      </c>
      <c r="X24" s="88">
        <f t="shared" si="11"/>
        <v>0</v>
      </c>
      <c r="Y24" s="120">
        <f t="shared" si="12"/>
        <v>3</v>
      </c>
      <c r="AA24" s="87">
        <f t="shared" si="13"/>
        <v>31</v>
      </c>
      <c r="AB24" s="88">
        <f t="shared" si="13"/>
        <v>29</v>
      </c>
      <c r="AC24" s="88">
        <f t="shared" si="13"/>
        <v>25</v>
      </c>
      <c r="AD24" s="88">
        <f t="shared" si="13"/>
        <v>0</v>
      </c>
      <c r="AE24" s="187">
        <f t="shared" si="14"/>
        <v>85</v>
      </c>
      <c r="AF24" s="118">
        <f t="shared" si="15"/>
        <v>85</v>
      </c>
    </row>
    <row r="25" spans="1:32" x14ac:dyDescent="0.2">
      <c r="A25" s="131">
        <v>16</v>
      </c>
      <c r="B25" s="161" t="s">
        <v>285</v>
      </c>
      <c r="C25" s="18" t="s">
        <v>72</v>
      </c>
      <c r="D25" s="16">
        <v>23.5</v>
      </c>
      <c r="E25" s="15">
        <v>24</v>
      </c>
      <c r="F25" s="15">
        <v>19</v>
      </c>
      <c r="G25" s="15"/>
      <c r="H25" s="15"/>
      <c r="I25" s="15"/>
      <c r="J25" s="19"/>
      <c r="K25" s="184">
        <f>SUM(D25:J25)</f>
        <v>66.5</v>
      </c>
      <c r="L25" s="185">
        <f>AE25</f>
        <v>66.5</v>
      </c>
      <c r="M25" s="191" t="str">
        <f>IF(COUNTA(D25:J25)&gt;=4,"SI","NO")</f>
        <v>NO</v>
      </c>
      <c r="N25" s="20">
        <v>2015</v>
      </c>
      <c r="O25" s="188" t="s">
        <v>19</v>
      </c>
      <c r="P25" s="40" t="s">
        <v>286</v>
      </c>
      <c r="R25" s="87">
        <f t="shared" si="11"/>
        <v>23.5</v>
      </c>
      <c r="S25" s="88">
        <f t="shared" si="11"/>
        <v>24</v>
      </c>
      <c r="T25" s="88">
        <f t="shared" si="11"/>
        <v>19</v>
      </c>
      <c r="U25" s="88">
        <f t="shared" si="11"/>
        <v>0</v>
      </c>
      <c r="V25" s="88">
        <f t="shared" si="11"/>
        <v>0</v>
      </c>
      <c r="W25" s="88">
        <f t="shared" si="11"/>
        <v>0</v>
      </c>
      <c r="X25" s="88">
        <f t="shared" si="11"/>
        <v>0</v>
      </c>
      <c r="Y25" s="120">
        <f>COUNTA(D25:J25)</f>
        <v>3</v>
      </c>
      <c r="AA25" s="87">
        <f>LARGE($R25:$X25,AA$8)</f>
        <v>24</v>
      </c>
      <c r="AB25" s="88">
        <f>LARGE($R25:$X25,AB$8)</f>
        <v>23.5</v>
      </c>
      <c r="AC25" s="88">
        <f>LARGE($R25:$X25,AC$8)</f>
        <v>19</v>
      </c>
      <c r="AD25" s="88">
        <f>LARGE($R25:$X25,AD$8)</f>
        <v>0</v>
      </c>
      <c r="AE25" s="187">
        <f>SUM(AA25:AD25)</f>
        <v>66.5</v>
      </c>
      <c r="AF25" s="118">
        <f>(Y25&gt;=4)*1000+AE25</f>
        <v>66.5</v>
      </c>
    </row>
    <row r="26" spans="1:32" x14ac:dyDescent="0.2">
      <c r="A26" s="158"/>
      <c r="B26" s="29"/>
      <c r="C26" s="18"/>
      <c r="D26" s="16"/>
      <c r="E26" s="15"/>
      <c r="F26" s="15"/>
      <c r="G26" s="15"/>
      <c r="H26" s="15"/>
      <c r="I26" s="15"/>
      <c r="J26" s="19"/>
      <c r="K26" s="184"/>
      <c r="L26" s="185"/>
      <c r="M26" s="191"/>
      <c r="N26" s="20"/>
      <c r="O26" s="188"/>
      <c r="P26" s="40"/>
      <c r="R26" s="87"/>
      <c r="S26" s="88"/>
      <c r="T26" s="88"/>
      <c r="U26" s="88"/>
      <c r="V26" s="88"/>
      <c r="W26" s="88"/>
      <c r="X26" s="88"/>
      <c r="Y26" s="120"/>
      <c r="AA26" s="87"/>
      <c r="AB26" s="88"/>
      <c r="AC26" s="88"/>
      <c r="AD26" s="88"/>
      <c r="AE26" s="187"/>
      <c r="AF26" s="118"/>
    </row>
    <row r="27" spans="1:32" ht="13.5" thickBot="1" x14ac:dyDescent="0.25">
      <c r="A27" s="60">
        <v>17</v>
      </c>
      <c r="B27" s="29" t="s">
        <v>287</v>
      </c>
      <c r="C27" s="18" t="s">
        <v>265</v>
      </c>
      <c r="D27" s="16">
        <v>49</v>
      </c>
      <c r="E27" s="15"/>
      <c r="F27" s="15"/>
      <c r="G27" s="15"/>
      <c r="H27" s="15"/>
      <c r="I27" s="15">
        <v>33</v>
      </c>
      <c r="J27" s="19"/>
      <c r="K27" s="184">
        <f t="shared" si="8"/>
        <v>82</v>
      </c>
      <c r="L27" s="185">
        <f t="shared" si="9"/>
        <v>82</v>
      </c>
      <c r="M27" s="191" t="str">
        <f t="shared" si="10"/>
        <v>NO</v>
      </c>
      <c r="N27" s="20">
        <v>2014</v>
      </c>
      <c r="O27" s="188" t="s">
        <v>19</v>
      </c>
      <c r="P27" s="40" t="s">
        <v>288</v>
      </c>
      <c r="R27" s="87">
        <f t="shared" si="11"/>
        <v>49</v>
      </c>
      <c r="S27" s="88">
        <f t="shared" si="11"/>
        <v>0</v>
      </c>
      <c r="T27" s="88">
        <f t="shared" si="11"/>
        <v>0</v>
      </c>
      <c r="U27" s="88">
        <f t="shared" si="11"/>
        <v>0</v>
      </c>
      <c r="V27" s="88">
        <f t="shared" si="11"/>
        <v>0</v>
      </c>
      <c r="W27" s="88">
        <f t="shared" si="11"/>
        <v>33</v>
      </c>
      <c r="X27" s="88">
        <f t="shared" si="11"/>
        <v>0</v>
      </c>
      <c r="Y27" s="120">
        <f t="shared" si="12"/>
        <v>2</v>
      </c>
      <c r="AA27" s="87">
        <f t="shared" si="13"/>
        <v>49</v>
      </c>
      <c r="AB27" s="88">
        <f t="shared" si="13"/>
        <v>33</v>
      </c>
      <c r="AC27" s="88">
        <f t="shared" si="13"/>
        <v>0</v>
      </c>
      <c r="AD27" s="88">
        <f t="shared" si="13"/>
        <v>0</v>
      </c>
      <c r="AE27" s="187">
        <f t="shared" si="14"/>
        <v>82</v>
      </c>
      <c r="AF27" s="118">
        <f t="shared" si="15"/>
        <v>82</v>
      </c>
    </row>
    <row r="28" spans="1:32" x14ac:dyDescent="0.2">
      <c r="A28" s="131">
        <v>18</v>
      </c>
      <c r="B28" s="29" t="s">
        <v>289</v>
      </c>
      <c r="C28" s="18" t="s">
        <v>265</v>
      </c>
      <c r="D28" s="16"/>
      <c r="E28" s="15"/>
      <c r="F28" s="15"/>
      <c r="G28" s="15">
        <v>33.5</v>
      </c>
      <c r="H28" s="15">
        <v>44.5</v>
      </c>
      <c r="I28" s="15"/>
      <c r="J28" s="19"/>
      <c r="K28" s="184">
        <f t="shared" si="8"/>
        <v>78</v>
      </c>
      <c r="L28" s="185">
        <f t="shared" si="9"/>
        <v>78</v>
      </c>
      <c r="M28" s="191" t="str">
        <f t="shared" si="10"/>
        <v>NO</v>
      </c>
      <c r="N28" s="20">
        <v>2015</v>
      </c>
      <c r="O28" s="188" t="s">
        <v>19</v>
      </c>
      <c r="P28" s="40" t="s">
        <v>290</v>
      </c>
      <c r="R28" s="87">
        <f t="shared" si="11"/>
        <v>0</v>
      </c>
      <c r="S28" s="88">
        <f t="shared" si="11"/>
        <v>0</v>
      </c>
      <c r="T28" s="88">
        <f t="shared" si="11"/>
        <v>0</v>
      </c>
      <c r="U28" s="88">
        <f t="shared" si="11"/>
        <v>33.5</v>
      </c>
      <c r="V28" s="88">
        <f t="shared" si="11"/>
        <v>44.5</v>
      </c>
      <c r="W28" s="88">
        <f t="shared" si="11"/>
        <v>0</v>
      </c>
      <c r="X28" s="88">
        <f t="shared" si="11"/>
        <v>0</v>
      </c>
      <c r="Y28" s="120">
        <f t="shared" si="12"/>
        <v>2</v>
      </c>
      <c r="AA28" s="87">
        <f t="shared" si="13"/>
        <v>44.5</v>
      </c>
      <c r="AB28" s="88">
        <f t="shared" si="13"/>
        <v>33.5</v>
      </c>
      <c r="AC28" s="88">
        <f t="shared" si="13"/>
        <v>0</v>
      </c>
      <c r="AD28" s="88">
        <f t="shared" si="13"/>
        <v>0</v>
      </c>
      <c r="AE28" s="187">
        <f t="shared" si="14"/>
        <v>78</v>
      </c>
      <c r="AF28" s="118">
        <f t="shared" si="15"/>
        <v>78</v>
      </c>
    </row>
    <row r="29" spans="1:32" ht="13.5" thickBot="1" x14ac:dyDescent="0.25">
      <c r="A29" s="60">
        <v>19</v>
      </c>
      <c r="B29" s="29" t="s">
        <v>291</v>
      </c>
      <c r="C29" s="18" t="s">
        <v>73</v>
      </c>
      <c r="D29" s="16"/>
      <c r="E29" s="15"/>
      <c r="F29" s="15"/>
      <c r="G29" s="15">
        <v>24.5</v>
      </c>
      <c r="H29" s="15"/>
      <c r="I29" s="15">
        <v>44</v>
      </c>
      <c r="J29" s="19"/>
      <c r="K29" s="184">
        <f t="shared" si="8"/>
        <v>68.5</v>
      </c>
      <c r="L29" s="185">
        <f t="shared" si="9"/>
        <v>68.5</v>
      </c>
      <c r="M29" s="191" t="str">
        <f t="shared" si="10"/>
        <v>NO</v>
      </c>
      <c r="N29" s="20">
        <v>2016</v>
      </c>
      <c r="O29" s="34" t="s">
        <v>16</v>
      </c>
      <c r="P29" s="40" t="s">
        <v>292</v>
      </c>
      <c r="R29" s="87">
        <f t="shared" si="11"/>
        <v>0</v>
      </c>
      <c r="S29" s="88">
        <f t="shared" si="11"/>
        <v>0</v>
      </c>
      <c r="T29" s="88">
        <f t="shared" si="11"/>
        <v>0</v>
      </c>
      <c r="U29" s="88">
        <f t="shared" si="11"/>
        <v>24.5</v>
      </c>
      <c r="V29" s="88">
        <f t="shared" si="11"/>
        <v>0</v>
      </c>
      <c r="W29" s="88">
        <f t="shared" si="11"/>
        <v>44</v>
      </c>
      <c r="X29" s="88">
        <f t="shared" si="11"/>
        <v>0</v>
      </c>
      <c r="Y29" s="120">
        <f t="shared" si="12"/>
        <v>2</v>
      </c>
      <c r="AA29" s="87">
        <f t="shared" si="13"/>
        <v>44</v>
      </c>
      <c r="AB29" s="88">
        <f t="shared" si="13"/>
        <v>24.5</v>
      </c>
      <c r="AC29" s="88">
        <f t="shared" si="13"/>
        <v>0</v>
      </c>
      <c r="AD29" s="88">
        <f t="shared" si="13"/>
        <v>0</v>
      </c>
      <c r="AE29" s="187">
        <f t="shared" si="14"/>
        <v>68.5</v>
      </c>
      <c r="AF29" s="118">
        <f t="shared" si="15"/>
        <v>68.5</v>
      </c>
    </row>
    <row r="30" spans="1:32" x14ac:dyDescent="0.2">
      <c r="A30" s="131">
        <v>20</v>
      </c>
      <c r="B30" s="30" t="s">
        <v>293</v>
      </c>
      <c r="C30" s="31" t="s">
        <v>261</v>
      </c>
      <c r="D30" s="16"/>
      <c r="E30" s="15"/>
      <c r="F30" s="15">
        <v>27</v>
      </c>
      <c r="G30" s="15"/>
      <c r="H30" s="15"/>
      <c r="I30" s="15"/>
      <c r="J30" s="19">
        <v>39</v>
      </c>
      <c r="K30" s="184">
        <f t="shared" si="8"/>
        <v>66</v>
      </c>
      <c r="L30" s="185">
        <f t="shared" si="9"/>
        <v>66</v>
      </c>
      <c r="M30" s="191" t="str">
        <f t="shared" si="10"/>
        <v>NO</v>
      </c>
      <c r="N30" s="20">
        <v>2013</v>
      </c>
      <c r="O30" s="186" t="s">
        <v>17</v>
      </c>
      <c r="P30" s="40" t="s">
        <v>232</v>
      </c>
      <c r="R30" s="87">
        <f t="shared" si="11"/>
        <v>0</v>
      </c>
      <c r="S30" s="88">
        <f t="shared" si="11"/>
        <v>0</v>
      </c>
      <c r="T30" s="88">
        <f t="shared" si="11"/>
        <v>27</v>
      </c>
      <c r="U30" s="88">
        <f t="shared" si="11"/>
        <v>0</v>
      </c>
      <c r="V30" s="88">
        <f t="shared" si="11"/>
        <v>0</v>
      </c>
      <c r="W30" s="88">
        <f t="shared" si="11"/>
        <v>0</v>
      </c>
      <c r="X30" s="88">
        <f t="shared" si="11"/>
        <v>39</v>
      </c>
      <c r="Y30" s="120">
        <f t="shared" si="12"/>
        <v>2</v>
      </c>
      <c r="AA30" s="87">
        <f t="shared" si="13"/>
        <v>39</v>
      </c>
      <c r="AB30" s="88">
        <f t="shared" si="13"/>
        <v>27</v>
      </c>
      <c r="AC30" s="88">
        <f t="shared" si="13"/>
        <v>0</v>
      </c>
      <c r="AD30" s="88">
        <f t="shared" si="13"/>
        <v>0</v>
      </c>
      <c r="AE30" s="187">
        <f t="shared" si="14"/>
        <v>66</v>
      </c>
      <c r="AF30" s="118">
        <f t="shared" si="15"/>
        <v>66</v>
      </c>
    </row>
    <row r="31" spans="1:32" ht="13.5" thickBot="1" x14ac:dyDescent="0.25">
      <c r="A31" s="60">
        <v>21</v>
      </c>
      <c r="B31" s="29" t="s">
        <v>294</v>
      </c>
      <c r="C31" s="18" t="s">
        <v>73</v>
      </c>
      <c r="D31" s="16"/>
      <c r="E31" s="15">
        <v>35</v>
      </c>
      <c r="F31" s="15"/>
      <c r="G31" s="15">
        <v>26.5</v>
      </c>
      <c r="H31" s="15"/>
      <c r="I31" s="15"/>
      <c r="J31" s="19"/>
      <c r="K31" s="184">
        <f t="shared" si="8"/>
        <v>61.5</v>
      </c>
      <c r="L31" s="185">
        <f t="shared" si="9"/>
        <v>61.5</v>
      </c>
      <c r="M31" s="191" t="str">
        <f t="shared" si="10"/>
        <v>NO</v>
      </c>
      <c r="N31" s="20">
        <v>2010</v>
      </c>
      <c r="O31" s="192" t="s">
        <v>282</v>
      </c>
      <c r="P31" s="40"/>
      <c r="R31" s="87">
        <f t="shared" si="11"/>
        <v>0</v>
      </c>
      <c r="S31" s="88">
        <f t="shared" si="11"/>
        <v>35</v>
      </c>
      <c r="T31" s="88">
        <f t="shared" si="11"/>
        <v>0</v>
      </c>
      <c r="U31" s="88">
        <f t="shared" si="11"/>
        <v>26.5</v>
      </c>
      <c r="V31" s="88">
        <f t="shared" si="11"/>
        <v>0</v>
      </c>
      <c r="W31" s="88">
        <f t="shared" si="11"/>
        <v>0</v>
      </c>
      <c r="X31" s="88">
        <f t="shared" si="11"/>
        <v>0</v>
      </c>
      <c r="Y31" s="120">
        <f t="shared" si="12"/>
        <v>2</v>
      </c>
      <c r="AA31" s="87">
        <f t="shared" si="13"/>
        <v>35</v>
      </c>
      <c r="AB31" s="88">
        <f t="shared" si="13"/>
        <v>26.5</v>
      </c>
      <c r="AC31" s="88">
        <f t="shared" si="13"/>
        <v>0</v>
      </c>
      <c r="AD31" s="88">
        <f t="shared" si="13"/>
        <v>0</v>
      </c>
      <c r="AE31" s="187">
        <f t="shared" si="14"/>
        <v>61.5</v>
      </c>
      <c r="AF31" s="118">
        <f t="shared" si="15"/>
        <v>61.5</v>
      </c>
    </row>
    <row r="32" spans="1:32" x14ac:dyDescent="0.2">
      <c r="A32" s="131">
        <v>22</v>
      </c>
      <c r="B32" s="29" t="s">
        <v>295</v>
      </c>
      <c r="C32" s="18" t="s">
        <v>265</v>
      </c>
      <c r="D32" s="39">
        <v>55</v>
      </c>
      <c r="E32" s="15"/>
      <c r="F32" s="15"/>
      <c r="G32" s="15"/>
      <c r="H32" s="15"/>
      <c r="I32" s="15"/>
      <c r="J32" s="19"/>
      <c r="K32" s="184">
        <f t="shared" si="8"/>
        <v>55</v>
      </c>
      <c r="L32" s="185">
        <f t="shared" si="9"/>
        <v>55</v>
      </c>
      <c r="M32" s="191" t="str">
        <f t="shared" si="10"/>
        <v>NO</v>
      </c>
      <c r="N32" s="20">
        <v>2013</v>
      </c>
      <c r="O32" s="186" t="s">
        <v>17</v>
      </c>
      <c r="P32" s="41" t="s">
        <v>20</v>
      </c>
      <c r="R32" s="87">
        <f t="shared" si="11"/>
        <v>55</v>
      </c>
      <c r="S32" s="88">
        <f t="shared" si="11"/>
        <v>0</v>
      </c>
      <c r="T32" s="88">
        <f t="shared" si="11"/>
        <v>0</v>
      </c>
      <c r="U32" s="88">
        <f t="shared" si="11"/>
        <v>0</v>
      </c>
      <c r="V32" s="88">
        <f t="shared" si="11"/>
        <v>0</v>
      </c>
      <c r="W32" s="88">
        <f t="shared" si="11"/>
        <v>0</v>
      </c>
      <c r="X32" s="88">
        <f t="shared" si="11"/>
        <v>0</v>
      </c>
      <c r="Y32" s="120">
        <f t="shared" si="12"/>
        <v>1</v>
      </c>
      <c r="AA32" s="87">
        <f t="shared" si="13"/>
        <v>55</v>
      </c>
      <c r="AB32" s="88">
        <f t="shared" si="13"/>
        <v>0</v>
      </c>
      <c r="AC32" s="88">
        <f t="shared" si="13"/>
        <v>0</v>
      </c>
      <c r="AD32" s="88">
        <f t="shared" si="13"/>
        <v>0</v>
      </c>
      <c r="AE32" s="187">
        <f t="shared" si="14"/>
        <v>55</v>
      </c>
      <c r="AF32" s="118">
        <f t="shared" si="15"/>
        <v>55</v>
      </c>
    </row>
    <row r="33" spans="1:32" ht="13.5" thickBot="1" x14ac:dyDescent="0.25">
      <c r="A33" s="60">
        <v>23</v>
      </c>
      <c r="B33" s="29" t="s">
        <v>296</v>
      </c>
      <c r="C33" s="18" t="s">
        <v>73</v>
      </c>
      <c r="D33" s="16"/>
      <c r="E33" s="15">
        <v>26</v>
      </c>
      <c r="F33" s="15">
        <v>29</v>
      </c>
      <c r="G33" s="15"/>
      <c r="H33" s="15"/>
      <c r="I33" s="15"/>
      <c r="J33" s="19"/>
      <c r="K33" s="184">
        <f t="shared" si="8"/>
        <v>55</v>
      </c>
      <c r="L33" s="185">
        <f t="shared" si="9"/>
        <v>55</v>
      </c>
      <c r="M33" s="191" t="str">
        <f t="shared" si="10"/>
        <v>NO</v>
      </c>
      <c r="N33" s="20">
        <v>2017</v>
      </c>
      <c r="O33" s="34" t="s">
        <v>16</v>
      </c>
      <c r="P33" s="40"/>
      <c r="R33" s="87">
        <f t="shared" si="11"/>
        <v>0</v>
      </c>
      <c r="S33" s="88">
        <f t="shared" si="11"/>
        <v>26</v>
      </c>
      <c r="T33" s="88">
        <f t="shared" si="11"/>
        <v>29</v>
      </c>
      <c r="U33" s="88">
        <f t="shared" si="11"/>
        <v>0</v>
      </c>
      <c r="V33" s="88">
        <f t="shared" si="11"/>
        <v>0</v>
      </c>
      <c r="W33" s="88">
        <f t="shared" si="11"/>
        <v>0</v>
      </c>
      <c r="X33" s="88">
        <f t="shared" si="11"/>
        <v>0</v>
      </c>
      <c r="Y33" s="120">
        <f t="shared" si="12"/>
        <v>2</v>
      </c>
      <c r="AA33" s="87">
        <f t="shared" si="13"/>
        <v>29</v>
      </c>
      <c r="AB33" s="88">
        <f t="shared" si="13"/>
        <v>26</v>
      </c>
      <c r="AC33" s="88">
        <f t="shared" si="13"/>
        <v>0</v>
      </c>
      <c r="AD33" s="88">
        <f t="shared" si="13"/>
        <v>0</v>
      </c>
      <c r="AE33" s="187">
        <f t="shared" si="14"/>
        <v>55</v>
      </c>
      <c r="AF33" s="118">
        <f t="shared" si="15"/>
        <v>55</v>
      </c>
    </row>
    <row r="34" spans="1:32" x14ac:dyDescent="0.2">
      <c r="A34" s="131">
        <v>24</v>
      </c>
      <c r="B34" s="29" t="s">
        <v>297</v>
      </c>
      <c r="C34" s="31" t="s">
        <v>261</v>
      </c>
      <c r="D34" s="16"/>
      <c r="E34" s="15"/>
      <c r="F34" s="15"/>
      <c r="G34" s="15"/>
      <c r="H34" s="15"/>
      <c r="I34" s="15"/>
      <c r="J34" s="148">
        <v>55</v>
      </c>
      <c r="K34" s="184">
        <f t="shared" si="8"/>
        <v>55</v>
      </c>
      <c r="L34" s="185">
        <f t="shared" si="9"/>
        <v>55</v>
      </c>
      <c r="M34" s="191" t="str">
        <f t="shared" si="10"/>
        <v>NO</v>
      </c>
      <c r="N34" s="20">
        <v>2014</v>
      </c>
      <c r="O34" s="188" t="s">
        <v>19</v>
      </c>
      <c r="P34" s="40"/>
      <c r="R34" s="87">
        <f t="shared" si="11"/>
        <v>0</v>
      </c>
      <c r="S34" s="88">
        <f t="shared" si="11"/>
        <v>0</v>
      </c>
      <c r="T34" s="88">
        <f t="shared" si="11"/>
        <v>0</v>
      </c>
      <c r="U34" s="88">
        <f t="shared" si="11"/>
        <v>0</v>
      </c>
      <c r="V34" s="88">
        <f t="shared" si="11"/>
        <v>0</v>
      </c>
      <c r="W34" s="88">
        <f t="shared" si="11"/>
        <v>0</v>
      </c>
      <c r="X34" s="88">
        <f t="shared" si="11"/>
        <v>55</v>
      </c>
      <c r="Y34" s="120">
        <f t="shared" si="12"/>
        <v>1</v>
      </c>
      <c r="AA34" s="87">
        <f t="shared" si="13"/>
        <v>55</v>
      </c>
      <c r="AB34" s="88">
        <f t="shared" si="13"/>
        <v>0</v>
      </c>
      <c r="AC34" s="88">
        <f t="shared" si="13"/>
        <v>0</v>
      </c>
      <c r="AD34" s="88">
        <f t="shared" si="13"/>
        <v>0</v>
      </c>
      <c r="AE34" s="187">
        <f t="shared" si="14"/>
        <v>55</v>
      </c>
      <c r="AF34" s="118">
        <f t="shared" si="15"/>
        <v>55</v>
      </c>
    </row>
    <row r="35" spans="1:32" ht="13.5" thickBot="1" x14ac:dyDescent="0.25">
      <c r="A35" s="60">
        <v>25</v>
      </c>
      <c r="B35" s="29" t="s">
        <v>298</v>
      </c>
      <c r="C35" s="18" t="s">
        <v>73</v>
      </c>
      <c r="D35" s="16"/>
      <c r="E35" s="15"/>
      <c r="F35" s="15"/>
      <c r="G35" s="15"/>
      <c r="H35" s="15"/>
      <c r="I35" s="15"/>
      <c r="J35" s="19">
        <v>44</v>
      </c>
      <c r="K35" s="184">
        <f t="shared" si="8"/>
        <v>44</v>
      </c>
      <c r="L35" s="185">
        <f t="shared" si="9"/>
        <v>44</v>
      </c>
      <c r="M35" s="191" t="str">
        <f t="shared" si="10"/>
        <v>NO</v>
      </c>
      <c r="N35" s="20">
        <v>2016</v>
      </c>
      <c r="O35" s="34" t="s">
        <v>16</v>
      </c>
      <c r="P35" s="40" t="s">
        <v>299</v>
      </c>
      <c r="R35" s="87">
        <f t="shared" si="11"/>
        <v>0</v>
      </c>
      <c r="S35" s="88">
        <f t="shared" si="11"/>
        <v>0</v>
      </c>
      <c r="T35" s="88">
        <f t="shared" si="11"/>
        <v>0</v>
      </c>
      <c r="U35" s="88">
        <f t="shared" si="11"/>
        <v>0</v>
      </c>
      <c r="V35" s="88">
        <f t="shared" si="11"/>
        <v>0</v>
      </c>
      <c r="W35" s="88">
        <f t="shared" si="11"/>
        <v>0</v>
      </c>
      <c r="X35" s="88">
        <f t="shared" si="11"/>
        <v>44</v>
      </c>
      <c r="Y35" s="120">
        <f t="shared" si="12"/>
        <v>1</v>
      </c>
      <c r="AA35" s="87">
        <f t="shared" si="13"/>
        <v>44</v>
      </c>
      <c r="AB35" s="88">
        <f t="shared" si="13"/>
        <v>0</v>
      </c>
      <c r="AC35" s="88">
        <f t="shared" si="13"/>
        <v>0</v>
      </c>
      <c r="AD35" s="88">
        <f t="shared" si="13"/>
        <v>0</v>
      </c>
      <c r="AE35" s="187">
        <f t="shared" si="14"/>
        <v>44</v>
      </c>
      <c r="AF35" s="118">
        <f t="shared" si="15"/>
        <v>44</v>
      </c>
    </row>
    <row r="36" spans="1:32" x14ac:dyDescent="0.2">
      <c r="A36" s="131">
        <v>26</v>
      </c>
      <c r="B36" s="29" t="s">
        <v>300</v>
      </c>
      <c r="C36" s="18" t="s">
        <v>73</v>
      </c>
      <c r="D36" s="16"/>
      <c r="E36" s="15"/>
      <c r="F36" s="15"/>
      <c r="G36" s="15"/>
      <c r="H36" s="15">
        <v>39</v>
      </c>
      <c r="I36" s="15"/>
      <c r="J36" s="19"/>
      <c r="K36" s="184">
        <f t="shared" si="8"/>
        <v>39</v>
      </c>
      <c r="L36" s="185">
        <f t="shared" si="9"/>
        <v>39</v>
      </c>
      <c r="M36" s="191" t="str">
        <f t="shared" si="10"/>
        <v>NO</v>
      </c>
      <c r="N36" s="20">
        <v>2015</v>
      </c>
      <c r="O36" s="188" t="s">
        <v>19</v>
      </c>
      <c r="P36" s="40" t="s">
        <v>290</v>
      </c>
      <c r="R36" s="87">
        <f t="shared" si="11"/>
        <v>0</v>
      </c>
      <c r="S36" s="88">
        <f t="shared" si="11"/>
        <v>0</v>
      </c>
      <c r="T36" s="88">
        <f t="shared" si="11"/>
        <v>0</v>
      </c>
      <c r="U36" s="88">
        <f t="shared" si="11"/>
        <v>0</v>
      </c>
      <c r="V36" s="88">
        <f t="shared" si="11"/>
        <v>39</v>
      </c>
      <c r="W36" s="88">
        <f t="shared" si="11"/>
        <v>0</v>
      </c>
      <c r="X36" s="88">
        <f t="shared" si="11"/>
        <v>0</v>
      </c>
      <c r="Y36" s="120">
        <f t="shared" si="12"/>
        <v>1</v>
      </c>
      <c r="AA36" s="87">
        <f t="shared" si="13"/>
        <v>39</v>
      </c>
      <c r="AB36" s="88">
        <f t="shared" si="13"/>
        <v>0</v>
      </c>
      <c r="AC36" s="88">
        <f t="shared" si="13"/>
        <v>0</v>
      </c>
      <c r="AD36" s="88">
        <f t="shared" si="13"/>
        <v>0</v>
      </c>
      <c r="AE36" s="187">
        <f t="shared" si="14"/>
        <v>39</v>
      </c>
      <c r="AF36" s="118">
        <f t="shared" si="15"/>
        <v>39</v>
      </c>
    </row>
    <row r="37" spans="1:32" ht="13.5" thickBot="1" x14ac:dyDescent="0.25">
      <c r="A37" s="60">
        <v>27</v>
      </c>
      <c r="B37" s="30" t="s">
        <v>301</v>
      </c>
      <c r="C37" s="193" t="s">
        <v>265</v>
      </c>
      <c r="D37" s="16"/>
      <c r="E37" s="15">
        <v>33</v>
      </c>
      <c r="F37" s="15"/>
      <c r="G37" s="15"/>
      <c r="H37" s="15"/>
      <c r="I37" s="15"/>
      <c r="J37" s="19"/>
      <c r="K37" s="184">
        <f t="shared" si="8"/>
        <v>33</v>
      </c>
      <c r="L37" s="185">
        <f t="shared" si="9"/>
        <v>33</v>
      </c>
      <c r="M37" s="191" t="str">
        <f t="shared" si="10"/>
        <v>NO</v>
      </c>
      <c r="N37" s="20">
        <v>2014</v>
      </c>
      <c r="O37" s="188" t="s">
        <v>19</v>
      </c>
      <c r="P37" s="40" t="s">
        <v>290</v>
      </c>
      <c r="R37" s="87">
        <f t="shared" si="11"/>
        <v>0</v>
      </c>
      <c r="S37" s="88">
        <f t="shared" si="11"/>
        <v>33</v>
      </c>
      <c r="T37" s="88">
        <f t="shared" si="11"/>
        <v>0</v>
      </c>
      <c r="U37" s="88">
        <f t="shared" si="11"/>
        <v>0</v>
      </c>
      <c r="V37" s="88">
        <f t="shared" si="11"/>
        <v>0</v>
      </c>
      <c r="W37" s="88">
        <f t="shared" si="11"/>
        <v>0</v>
      </c>
      <c r="X37" s="88">
        <f t="shared" si="11"/>
        <v>0</v>
      </c>
      <c r="Y37" s="120">
        <f t="shared" si="12"/>
        <v>1</v>
      </c>
      <c r="AA37" s="87">
        <f t="shared" si="13"/>
        <v>33</v>
      </c>
      <c r="AB37" s="88">
        <f t="shared" si="13"/>
        <v>0</v>
      </c>
      <c r="AC37" s="88">
        <f t="shared" si="13"/>
        <v>0</v>
      </c>
      <c r="AD37" s="88">
        <f t="shared" si="13"/>
        <v>0</v>
      </c>
      <c r="AE37" s="187">
        <f t="shared" si="14"/>
        <v>33</v>
      </c>
      <c r="AF37" s="118">
        <f t="shared" si="15"/>
        <v>33</v>
      </c>
    </row>
    <row r="38" spans="1:32" x14ac:dyDescent="0.2">
      <c r="A38" s="131">
        <v>28</v>
      </c>
      <c r="B38" s="29" t="s">
        <v>302</v>
      </c>
      <c r="C38" s="18" t="s">
        <v>265</v>
      </c>
      <c r="D38" s="16"/>
      <c r="E38" s="15"/>
      <c r="F38" s="15">
        <v>31</v>
      </c>
      <c r="G38" s="15"/>
      <c r="H38" s="15"/>
      <c r="I38" s="15"/>
      <c r="J38" s="19"/>
      <c r="K38" s="184">
        <f t="shared" si="8"/>
        <v>31</v>
      </c>
      <c r="L38" s="185">
        <f t="shared" si="9"/>
        <v>31</v>
      </c>
      <c r="M38" s="191" t="str">
        <f t="shared" si="10"/>
        <v>NO</v>
      </c>
      <c r="N38" s="20">
        <v>2015</v>
      </c>
      <c r="O38" s="188" t="s">
        <v>19</v>
      </c>
      <c r="P38" s="40" t="s">
        <v>303</v>
      </c>
      <c r="R38" s="87">
        <f t="shared" si="11"/>
        <v>0</v>
      </c>
      <c r="S38" s="88">
        <f t="shared" si="11"/>
        <v>0</v>
      </c>
      <c r="T38" s="88">
        <f t="shared" si="11"/>
        <v>31</v>
      </c>
      <c r="U38" s="88">
        <f t="shared" si="11"/>
        <v>0</v>
      </c>
      <c r="V38" s="88">
        <f t="shared" si="11"/>
        <v>0</v>
      </c>
      <c r="W38" s="88">
        <f t="shared" si="11"/>
        <v>0</v>
      </c>
      <c r="X38" s="88">
        <f t="shared" si="11"/>
        <v>0</v>
      </c>
      <c r="Y38" s="120">
        <f t="shared" si="12"/>
        <v>1</v>
      </c>
      <c r="AA38" s="87">
        <f t="shared" si="13"/>
        <v>31</v>
      </c>
      <c r="AB38" s="88">
        <f t="shared" si="13"/>
        <v>0</v>
      </c>
      <c r="AC38" s="88">
        <f t="shared" si="13"/>
        <v>0</v>
      </c>
      <c r="AD38" s="88">
        <f t="shared" si="13"/>
        <v>0</v>
      </c>
      <c r="AE38" s="187">
        <f t="shared" si="14"/>
        <v>31</v>
      </c>
      <c r="AF38" s="118">
        <f t="shared" si="15"/>
        <v>31</v>
      </c>
    </row>
    <row r="39" spans="1:32" ht="13.5" thickBot="1" x14ac:dyDescent="0.25">
      <c r="A39" s="60">
        <v>29</v>
      </c>
      <c r="B39" s="29" t="s">
        <v>304</v>
      </c>
      <c r="C39" s="18" t="s">
        <v>73</v>
      </c>
      <c r="D39" s="16"/>
      <c r="E39" s="15"/>
      <c r="F39" s="15"/>
      <c r="G39" s="15"/>
      <c r="H39" s="15">
        <v>24.5</v>
      </c>
      <c r="I39" s="15"/>
      <c r="J39" s="19"/>
      <c r="K39" s="184">
        <f t="shared" si="8"/>
        <v>24.5</v>
      </c>
      <c r="L39" s="185">
        <f t="shared" si="9"/>
        <v>24.5</v>
      </c>
      <c r="M39" s="191" t="str">
        <f t="shared" si="10"/>
        <v>NO</v>
      </c>
      <c r="N39" s="20">
        <v>2013</v>
      </c>
      <c r="O39" s="186" t="s">
        <v>17</v>
      </c>
      <c r="P39" s="40" t="s">
        <v>305</v>
      </c>
      <c r="R39" s="87">
        <f t="shared" si="11"/>
        <v>0</v>
      </c>
      <c r="S39" s="88">
        <f t="shared" si="11"/>
        <v>0</v>
      </c>
      <c r="T39" s="88">
        <f t="shared" si="11"/>
        <v>0</v>
      </c>
      <c r="U39" s="88">
        <f t="shared" si="11"/>
        <v>0</v>
      </c>
      <c r="V39" s="88">
        <f t="shared" si="11"/>
        <v>24.5</v>
      </c>
      <c r="W39" s="88">
        <f t="shared" si="11"/>
        <v>0</v>
      </c>
      <c r="X39" s="88">
        <f t="shared" si="11"/>
        <v>0</v>
      </c>
      <c r="Y39" s="120">
        <f t="shared" si="12"/>
        <v>1</v>
      </c>
      <c r="AA39" s="87">
        <f t="shared" si="13"/>
        <v>24.5</v>
      </c>
      <c r="AB39" s="88">
        <f t="shared" si="13"/>
        <v>0</v>
      </c>
      <c r="AC39" s="88">
        <f t="shared" si="13"/>
        <v>0</v>
      </c>
      <c r="AD39" s="88">
        <f t="shared" si="13"/>
        <v>0</v>
      </c>
      <c r="AE39" s="187">
        <f t="shared" si="14"/>
        <v>24.5</v>
      </c>
      <c r="AF39" s="118">
        <f t="shared" si="15"/>
        <v>24.5</v>
      </c>
    </row>
    <row r="40" spans="1:32" x14ac:dyDescent="0.2">
      <c r="A40" s="131">
        <v>30</v>
      </c>
      <c r="B40" s="29" t="s">
        <v>306</v>
      </c>
      <c r="C40" s="18"/>
      <c r="D40" s="16">
        <v>23</v>
      </c>
      <c r="E40" s="15"/>
      <c r="F40" s="15"/>
      <c r="G40" s="15"/>
      <c r="H40" s="15"/>
      <c r="I40" s="15"/>
      <c r="J40" s="19"/>
      <c r="K40" s="184">
        <f t="shared" si="8"/>
        <v>23</v>
      </c>
      <c r="L40" s="185">
        <f t="shared" si="9"/>
        <v>23</v>
      </c>
      <c r="M40" s="191" t="str">
        <f t="shared" si="10"/>
        <v>NO</v>
      </c>
      <c r="N40" s="20">
        <v>2015</v>
      </c>
      <c r="O40" s="188" t="s">
        <v>19</v>
      </c>
      <c r="P40" s="40" t="s">
        <v>307</v>
      </c>
      <c r="R40" s="87">
        <f t="shared" si="11"/>
        <v>23</v>
      </c>
      <c r="S40" s="88">
        <f t="shared" si="11"/>
        <v>0</v>
      </c>
      <c r="T40" s="88">
        <f t="shared" si="11"/>
        <v>0</v>
      </c>
      <c r="U40" s="88">
        <f t="shared" si="11"/>
        <v>0</v>
      </c>
      <c r="V40" s="88">
        <f t="shared" si="11"/>
        <v>0</v>
      </c>
      <c r="W40" s="88">
        <f t="shared" si="11"/>
        <v>0</v>
      </c>
      <c r="X40" s="88">
        <f t="shared" si="11"/>
        <v>0</v>
      </c>
      <c r="Y40" s="120">
        <f t="shared" si="12"/>
        <v>1</v>
      </c>
      <c r="AA40" s="87">
        <f t="shared" si="13"/>
        <v>23</v>
      </c>
      <c r="AB40" s="88">
        <f t="shared" si="13"/>
        <v>0</v>
      </c>
      <c r="AC40" s="88">
        <f t="shared" si="13"/>
        <v>0</v>
      </c>
      <c r="AD40" s="88">
        <f t="shared" si="13"/>
        <v>0</v>
      </c>
      <c r="AE40" s="187">
        <f t="shared" si="14"/>
        <v>23</v>
      </c>
      <c r="AF40" s="118">
        <f t="shared" si="15"/>
        <v>23</v>
      </c>
    </row>
    <row r="41" spans="1:32" ht="13.5" thickBot="1" x14ac:dyDescent="0.25">
      <c r="A41" s="60">
        <v>31</v>
      </c>
      <c r="B41" s="29" t="s">
        <v>95</v>
      </c>
      <c r="C41" s="18" t="s">
        <v>73</v>
      </c>
      <c r="D41" s="16"/>
      <c r="E41" s="15"/>
      <c r="F41" s="15"/>
      <c r="G41" s="15"/>
      <c r="H41" s="15">
        <v>21.5</v>
      </c>
      <c r="I41" s="15"/>
      <c r="J41" s="19"/>
      <c r="K41" s="184">
        <f t="shared" si="8"/>
        <v>21.5</v>
      </c>
      <c r="L41" s="185">
        <f t="shared" si="9"/>
        <v>21.5</v>
      </c>
      <c r="M41" s="191" t="str">
        <f t="shared" si="10"/>
        <v>NO</v>
      </c>
      <c r="N41" s="20">
        <v>2013</v>
      </c>
      <c r="O41" s="186" t="s">
        <v>17</v>
      </c>
      <c r="P41" s="40"/>
      <c r="R41" s="87">
        <f t="shared" si="11"/>
        <v>0</v>
      </c>
      <c r="S41" s="88">
        <f t="shared" si="11"/>
        <v>0</v>
      </c>
      <c r="T41" s="88">
        <f t="shared" si="11"/>
        <v>0</v>
      </c>
      <c r="U41" s="88">
        <f t="shared" si="11"/>
        <v>0</v>
      </c>
      <c r="V41" s="88">
        <f t="shared" si="11"/>
        <v>21.5</v>
      </c>
      <c r="W41" s="88">
        <f t="shared" si="11"/>
        <v>0</v>
      </c>
      <c r="X41" s="88">
        <f t="shared" si="11"/>
        <v>0</v>
      </c>
      <c r="Y41" s="120">
        <f t="shared" si="12"/>
        <v>1</v>
      </c>
      <c r="AA41" s="87">
        <f t="shared" si="13"/>
        <v>21.5</v>
      </c>
      <c r="AB41" s="88">
        <f t="shared" si="13"/>
        <v>0</v>
      </c>
      <c r="AC41" s="88">
        <f t="shared" si="13"/>
        <v>0</v>
      </c>
      <c r="AD41" s="88">
        <f t="shared" si="13"/>
        <v>0</v>
      </c>
      <c r="AE41" s="187">
        <f t="shared" si="14"/>
        <v>21.5</v>
      </c>
      <c r="AF41" s="118">
        <f t="shared" si="15"/>
        <v>21.5</v>
      </c>
    </row>
    <row r="42" spans="1:32" ht="13.5" thickBot="1" x14ac:dyDescent="0.25">
      <c r="A42" s="131">
        <v>32</v>
      </c>
      <c r="B42" s="29" t="s">
        <v>51</v>
      </c>
      <c r="C42" s="18" t="s">
        <v>73</v>
      </c>
      <c r="D42" s="16">
        <v>20.5</v>
      </c>
      <c r="E42" s="15"/>
      <c r="F42" s="15"/>
      <c r="G42" s="15"/>
      <c r="H42" s="15"/>
      <c r="I42" s="15"/>
      <c r="J42" s="19"/>
      <c r="K42" s="184">
        <f t="shared" si="8"/>
        <v>20.5</v>
      </c>
      <c r="L42" s="185">
        <f t="shared" si="9"/>
        <v>20.5</v>
      </c>
      <c r="M42" s="191" t="str">
        <f t="shared" si="10"/>
        <v>NO</v>
      </c>
      <c r="N42" s="20">
        <v>2016</v>
      </c>
      <c r="O42" s="34" t="s">
        <v>16</v>
      </c>
      <c r="P42" s="40" t="s">
        <v>45</v>
      </c>
      <c r="R42" s="87">
        <f t="shared" si="11"/>
        <v>20.5</v>
      </c>
      <c r="S42" s="88">
        <f t="shared" si="11"/>
        <v>0</v>
      </c>
      <c r="T42" s="88">
        <f t="shared" si="11"/>
        <v>0</v>
      </c>
      <c r="U42" s="88">
        <f t="shared" si="11"/>
        <v>0</v>
      </c>
      <c r="V42" s="88">
        <f t="shared" si="11"/>
        <v>0</v>
      </c>
      <c r="W42" s="88">
        <f t="shared" si="11"/>
        <v>0</v>
      </c>
      <c r="X42" s="88">
        <f t="shared" si="11"/>
        <v>0</v>
      </c>
      <c r="Y42" s="120">
        <f t="shared" si="12"/>
        <v>1</v>
      </c>
      <c r="AA42" s="87">
        <f t="shared" si="13"/>
        <v>20.5</v>
      </c>
      <c r="AB42" s="88">
        <f t="shared" si="13"/>
        <v>0</v>
      </c>
      <c r="AC42" s="88">
        <f t="shared" si="13"/>
        <v>0</v>
      </c>
      <c r="AD42" s="88">
        <f t="shared" si="13"/>
        <v>0</v>
      </c>
      <c r="AE42" s="187">
        <f t="shared" si="14"/>
        <v>20.5</v>
      </c>
      <c r="AF42" s="118">
        <f t="shared" si="15"/>
        <v>20.5</v>
      </c>
    </row>
    <row r="43" spans="1:32" ht="21.95" customHeight="1" thickBot="1" x14ac:dyDescent="0.25">
      <c r="A43" s="194"/>
      <c r="B43" s="195" t="s">
        <v>1</v>
      </c>
      <c r="C43" s="196"/>
      <c r="D43" s="197">
        <f t="shared" ref="D43:J43" si="16">COUNTA(D9:D42)</f>
        <v>14</v>
      </c>
      <c r="E43" s="198">
        <f t="shared" si="16"/>
        <v>14</v>
      </c>
      <c r="F43" s="198">
        <f t="shared" si="16"/>
        <v>17</v>
      </c>
      <c r="G43" s="198">
        <f t="shared" si="16"/>
        <v>16</v>
      </c>
      <c r="H43" s="198">
        <f t="shared" si="16"/>
        <v>16</v>
      </c>
      <c r="I43" s="198">
        <f t="shared" si="16"/>
        <v>11</v>
      </c>
      <c r="J43" s="199">
        <f t="shared" si="16"/>
        <v>10</v>
      </c>
      <c r="K43" s="200"/>
      <c r="L43" s="57"/>
      <c r="M43" s="57"/>
      <c r="N43" s="201"/>
      <c r="O43" s="59"/>
      <c r="P43" s="202"/>
    </row>
    <row r="44" spans="1:32" x14ac:dyDescent="0.2">
      <c r="D44" s="36"/>
    </row>
    <row r="45" spans="1:32" x14ac:dyDescent="0.2">
      <c r="C45" s="203" t="s">
        <v>308</v>
      </c>
      <c r="D45" s="204">
        <v>14</v>
      </c>
    </row>
    <row r="46" spans="1:32" x14ac:dyDescent="0.2">
      <c r="D46" s="37"/>
    </row>
  </sheetData>
  <conditionalFormatting sqref="M9:M42">
    <cfRule type="cellIs" dxfId="0" priority="1" stopIfTrue="1" operator="equal">
      <formula>"Sì"</formula>
    </cfRule>
  </conditionalFormatting>
  <pageMargins left="0.75" right="0.75" top="1" bottom="1" header="0.51180555555555551" footer="0.5"/>
  <pageSetup paperSize="9" firstPageNumber="0" orientation="landscape" horizontalDpi="300" verticalDpi="300" r:id="rId1"/>
  <headerFooter alignWithMargins="0"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Emergenti x TOT</vt:lpstr>
      <vt:lpstr>Talenti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Maurizio</dc:creator>
  <cp:lastModifiedBy>Giulio Calavalle</cp:lastModifiedBy>
  <cp:lastPrinted>2021-04-15T06:43:30Z</cp:lastPrinted>
  <dcterms:created xsi:type="dcterms:W3CDTF">2020-12-23T09:20:36Z</dcterms:created>
  <dcterms:modified xsi:type="dcterms:W3CDTF">2026-05-13T14:59:18Z</dcterms:modified>
</cp:coreProperties>
</file>